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16.51.40\総務-企g\☆　財政担当\09財政公表\08 財政状況資料集\H30財政状況資料集\2020.2.25_平成30年度財政状況資料集の作成及び提出について\02提出\"/>
    </mc:Choice>
  </mc:AlternateContent>
  <xr:revisionPtr revIDLastSave="0" documentId="13_ncr:1_{D3021BD7-01FC-4462-8945-51E47B1554B5}" xr6:coauthVersionLast="36" xr6:coauthVersionMax="36" xr10:uidLastSave="{00000000-0000-0000-0000-000000000000}"/>
  <bookViews>
    <workbookView xWindow="0" yWindow="0" windowWidth="15360" windowHeight="7635"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AM35" i="10"/>
  <c r="C35" i="10"/>
  <c r="CO34" i="10"/>
  <c r="BW34" i="10"/>
  <c r="BW35" i="10" s="1"/>
  <c r="BW36"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<sst xmlns="http://schemas.openxmlformats.org/spreadsheetml/2006/main" count="1076" uniqueCount="587">
  <si>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</si>
  <si>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</si>
  <si>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</si>
  <si>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</si>
  <si>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</si>
  <si>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</si>
  <si>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</si>
  <si>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</si>
  <si>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</si>
  <si>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</si>
  <si>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</si>
  <si>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</si>
  <si>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</si>
  <si>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</si>
  <si>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</si>
  <si>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</si>
  <si>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</si>
  <si>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</si>
  <si>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</si>
  <si>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</si>
  <si>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</si>
  <si>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</si>
  <si>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</si>
  <si>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</si>
  <si>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</si>
  <si>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</si>
  <si>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</si>
  <si>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</si>
  <si>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</si>
  <si>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</si>
  <si>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</si>
  <si>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</si>
  <si>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</si>
  <si>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</si>
  <si>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</si>
  <si>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</si>
  <si>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</si>
  <si>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</si>
  <si>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</si>
  <si>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</si>
  <si>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</si>
  <si>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</si>
  <si>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</si>
  <si>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</si>
  <si>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</si>
  <si>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</si>
  <si>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</si>
  <si>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</si>
  <si>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</si>
  <si>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</si>
  <si>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</si>
  <si>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</si>
  <si>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</si>
  <si>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</si>
  <si>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</si>
  <si>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</si>
  <si>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</si>
  <si>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</si>
  <si>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</si>
  <si>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</si>
  <si>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</si>
  <si>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</si>
  <si>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</si>
  <si>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</si>
  <si>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</si>
  <si>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</si>
  <si>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</si>
  <si>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</si>
  <si>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</si>
  <si>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</si>
  <si>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</si>
  <si>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</si>
  <si>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</si>
  <si>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</si>
  <si>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</si>
  <si>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</si>
  <si>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</si>
  <si>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</si>
  <si>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</si>
  <si>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</si>
  <si>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</si>
  <si>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</si>
  <si>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</si>
  <si>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</si>
  <si>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</si>
  <si>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</si>
  <si>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</si>
  <si>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</si>
  <si>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</si>
  <si>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</si>
  <si>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</si>
  <si>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</si>
  <si>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</si>
  <si>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</si>
  <si>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</si>
  <si>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</si>
  <si>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</si>
  <si>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</si>
  <si>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</si>
  <si>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</si>
  <si>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</si>
  <si>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</si>
  <si>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</si>
  <si>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</si>
  <si>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</si>
  <si>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</si>
  <si>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</si>
  <si>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</si>
  <si>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</si>
  <si>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</si>
  <si>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</si>
  <si>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</si>
  <si>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</si>
  <si>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</si>
  <si>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</si>
  <si>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</si>
  <si>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</si>
  <si>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</si>
  <si>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</si>
  <si>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</si>
  <si>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</si>
  <si>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</si>
  <si>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</si>
  <si>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</si>
  <si>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</si>
  <si>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</si>
  <si>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</si>
  <si>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</si>
  <si>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</si>
  <si>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</si>
  <si>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</si>
  <si>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</si>
  <si>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</si>
  <si>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</si>
  <si>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</si>
  <si>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</si>
  <si>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</si>
  <si>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</si>
  <si>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</si>
  <si>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</si>
  <si>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</si>
  <si>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</si>
  <si>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</si>
  <si>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</si>
  <si>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</si>
  <si>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</si>
  <si>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</si>
  <si>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</si>
  <si>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</si>
  <si>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</si>
  <si>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</si>
  <si>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</si>
  <si>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</si>
  <si>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</si>
  <si>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</si>
  <si>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</si>
  <si>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</si>
  <si>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</si>
  <si>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</si>
  <si>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</si>
  <si>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</si>
  <si>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</si>
  <si>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</si>
  <si>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</si>
  <si>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</si>
  <si>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</si>
  <si>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</si>
  <si>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</si>
  <si>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</si>
  <si>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</si>
  <si>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</si>
  <si>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</si>
  <si>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</si>
  <si>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</si>
  <si>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</si>
  <si>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</si>
  <si>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</si>
  <si>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</si>
  <si>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</si>
  <si>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</si>
  <si>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</si>
  <si>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</si>
  <si>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</si>
  <si>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</si>
  <si>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</si>
  <si>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</si>
  <si>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</si>
  <si>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</si>
  <si>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</si>
  <si>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</si>
  <si>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</si>
  <si>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</si>
  <si>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</si>
  <si>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</si>
  <si>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</si>
  <si>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</si>
  <si>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</si>
  <si>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</si>
  <si>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</si>
  <si>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</si>
  <si>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</si>
  <si>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</si>
  <si>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</si>
  <si>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</si>
  <si>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</si>
  <si>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</si>
  <si>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</si>
  <si>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</si>
  <si>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</si>
  <si>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</si>
  <si>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</si>
  <si>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</si>
  <si>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</si>
  <si>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</si>
  <si>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</si>
  <si>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北海道下川町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</si>
  <si>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</si>
  <si>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</si>
  <si>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</si>
  <si>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</si>
  <si>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</si>
  <si>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</si>
  <si>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</si>
  <si>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</si>
  <si>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</si>
  <si>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</si>
  <si>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</si>
  <si>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</si>
  <si>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</si>
  <si>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</si>
  <si>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</si>
  <si>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</si>
  <si>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</si>
  <si>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</si>
  <si>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</si>
  <si>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</si>
  <si>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</si>
  <si>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</si>
  <si>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</si>
  <si>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</si>
  <si>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</si>
  <si>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</si>
  <si>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</si>
  <si>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</si>
  <si>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</si>
  <si>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</si>
  <si>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</si>
  <si>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</si>
  <si>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</si>
  <si>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</si>
  <si>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</si>
  <si>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</si>
  <si>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</si>
  <si>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</si>
  <si>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</si>
  <si>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</si>
  <si>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</si>
  <si>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</si>
  <si>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</si>
  <si>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</si>
  <si>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</si>
  <si>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</si>
  <si>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</si>
  <si>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</si>
  <si>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</si>
  <si>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</si>
  <si>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</si>
  <si>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</si>
  <si>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</si>
  <si>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</si>
  <si>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</si>
  <si>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</si>
  <si>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</si>
  <si>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</si>
  <si>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</si>
  <si>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</si>
  <si>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</si>
  <si>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</si>
  <si>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</si>
  <si>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</si>
  <si>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</si>
  <si>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</si>
  <si>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</si>
  <si>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</si>
  <si>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</si>
  <si>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</si>
  <si>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</si>
  <si>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</si>
  <si>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</si>
  <si>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</si>
  <si>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</si>
  <si>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</si>
  <si>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</si>
  <si>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</si>
  <si>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</si>
  <si>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</si>
  <si>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</si>
  <si>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</si>
  <si>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</si>
  <si>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</si>
  <si>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</si>
  <si>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</si>
  <si>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</si>
  <si>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</si>
  <si>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</si>
  <si>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</si>
  <si>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</si>
  <si>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</si>
  <si>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</si>
  <si>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</si>
  <si>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</si>
  <si>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</si>
  <si>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</si>
  <si>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</si>
  <si>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</si>
  <si>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</si>
  <si>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</si>
  <si>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</si>
  <si>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</si>
  <si>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</si>
  <si>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</si>
  <si>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</si>
  <si>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</si>
  <si>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</si>
  <si>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</si>
  <si>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</si>
  <si>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</si>
  <si>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</si>
  <si>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</si>
  <si>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</si>
  <si>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</si>
  <si>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</si>
  <si>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</si>
  <si>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</si>
  <si>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</si>
  <si>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</si>
  <si>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</si>
  <si>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</si>
  <si>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</si>
  <si>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</si>
  <si>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</si>
  <si>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</si>
  <si>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</si>
  <si>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</si>
  <si>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</si>
  <si>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</si>
  <si>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</si>
  <si>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</si>
  <si>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</si>
  <si>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</si>
  <si>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</si>
  <si>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</si>
  <si>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</si>
  <si>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</si>
  <si>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</si>
  <si>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</si>
  <si>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</si>
  <si>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</si>
  <si>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</si>
  <si>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</si>
  <si>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</si>
  <si>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</si>
  <si>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</si>
  <si>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</si>
  <si>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</si>
  <si>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</si>
  <si>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北海道下川町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</si>
  <si>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</si>
  <si>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</si>
  <si>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</si>
  <si>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</si>
  <si>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</si>
  <si>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</si>
  <si>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</si>
  <si>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</si>
  <si>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</si>
  <si>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</si>
  <si>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</si>
  <si>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</si>
  <si>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</si>
  <si>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</si>
  <si>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</si>
  <si>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</si>
  <si>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</si>
  <si>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</si>
  <si>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</si>
  <si>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</si>
  <si>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</si>
  <si>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</si>
  <si>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</si>
  <si>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</si>
  <si>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</si>
  <si>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</si>
  <si>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</si>
  <si>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</si>
  <si>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</si>
  <si>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</si>
  <si>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</si>
  <si>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</si>
  <si>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</si>
  <si>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</si>
  <si>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介護保険特別会計（介護保険事業勘定）</t>
    <phoneticPr fontId="5"/>
  </si>
  <si>
    <t>介護保険特別会計（介護サービス事業勘定）</t>
    <phoneticPr fontId="5"/>
  </si>
  <si>
    <t>国民健康保険事業特別会計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</si>
  <si>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</si>
  <si>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</si>
  <si>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</si>
  <si>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</si>
  <si>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</si>
  <si>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</si>
  <si>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</si>
  <si>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</si>
  <si>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</si>
  <si>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</si>
  <si>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</si>
  <si>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</si>
  <si>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</si>
  <si>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</si>
  <si>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</si>
  <si>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</si>
  <si>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</si>
  <si>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</si>
  <si>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</si>
  <si>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</si>
  <si>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</si>
  <si>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</si>
  <si>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</si>
  <si>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</si>
  <si>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</si>
  <si>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</si>
  <si>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</si>
  <si>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</si>
  <si>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</si>
  <si>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</si>
  <si>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</si>
  <si>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</si>
  <si>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</si>
  <si>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</si>
  <si>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</si>
  <si>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</si>
  <si>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</si>
  <si>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</si>
  <si>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</si>
  <si>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</si>
  <si>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</si>
  <si>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</si>
  <si>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</si>
  <si>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</si>
  <si>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</si>
  <si>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</si>
  <si>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</si>
  <si>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</si>
  <si>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</si>
  <si>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</si>
  <si>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</si>
  <si>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</si>
  <si>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</si>
  <si>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</si>
  <si>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</si>
  <si>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</si>
  <si>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</si>
  <si>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</si>
  <si>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</si>
  <si>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</si>
  <si>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</si>
  <si>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</si>
  <si>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</si>
  <si>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</si>
  <si>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</si>
  <si>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</si>
  <si>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</si>
  <si>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</si>
  <si>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</si>
  <si>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</si>
  <si>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</si>
  <si>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</si>
  <si>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</si>
  <si>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</si>
  <si>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</si>
  <si>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</si>
  <si>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</si>
  <si>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</si>
  <si>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</si>
  <si>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</si>
  <si>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</si>
  <si>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</si>
  <si>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</si>
  <si>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</si>
  <si>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</si>
  <si>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</si>
  <si>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</si>
  <si>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</si>
  <si>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</si>
  <si>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</si>
  <si>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</si>
  <si>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</si>
  <si>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</si>
  <si>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</si>
  <si>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</si>
  <si>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</si>
  <si>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</si>
  <si>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</si>
  <si>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</si>
  <si>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</si>
  <si>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</si>
  <si>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</si>
  <si>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</si>
  <si>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</si>
  <si>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</si>
  <si>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</si>
  <si>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</si>
  <si>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</si>
  <si>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</si>
  <si>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</si>
  <si>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</si>
  <si>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</si>
  <si>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</si>
  <si>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</si>
  <si>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</si>
  <si>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</si>
  <si>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</si>
  <si>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</si>
  <si>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</si>
  <si>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</si>
  <si>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</si>
  <si>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</si>
  <si>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</si>
  <si>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</si>
  <si>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</si>
  <si>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</si>
  <si>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</si>
  <si>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</si>
  <si>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</si>
  <si>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</si>
  <si>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</si>
  <si>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</si>
  <si>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</si>
  <si>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</si>
  <si>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</si>
  <si>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</si>
  <si>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</si>
  <si>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</si>
  <si>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</si>
  <si>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</si>
  <si>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</si>
  <si>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</si>
  <si>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</si>
  <si>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</si>
  <si>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</si>
  <si>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</si>
  <si>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</si>
  <si>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</si>
  <si>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</si>
  <si>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</si>
  <si>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</si>
  <si>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</si>
  <si>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</si>
  <si>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9.45</t>
  </si>
  <si>
    <t>▲ 1.50</t>
  </si>
  <si>
    <t>▲ 3.30</t>
  </si>
  <si>
    <t>▲ 7.46</t>
  </si>
  <si>
    <t>▲ 4.70</t>
  </si>
  <si>
    <t>一般会計</t>
  </si>
  <si>
    <t>病院事業会計</t>
  </si>
  <si>
    <t>介護保険特別会計（介護保険事業勘定）</t>
  </si>
  <si>
    <t>介護保険特別会計（介護サービス事業勘定）</t>
  </si>
  <si>
    <t>国民健康保険事業特別会計</t>
  </si>
  <si>
    <t>▲ 0.19</t>
  </si>
  <si>
    <t>簡易水道事業特別会計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</si>
  <si>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</si>
  <si>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</si>
  <si>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</si>
  <si>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</si>
  <si>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</si>
  <si>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</si>
  <si>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</si>
  <si>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</si>
  <si>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</si>
  <si>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</si>
  <si>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</si>
  <si>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上川教育センター</t>
    <rPh sb="0" eb="2">
      <t>カミカワ</t>
    </rPh>
    <rPh sb="2" eb="4">
      <t>キョウイク</t>
    </rPh>
    <phoneticPr fontId="2"/>
  </si>
  <si>
    <t>下川町ふるさと開発振興公社</t>
    <rPh sb="0" eb="3">
      <t>シモカワチョウ</t>
    </rPh>
    <rPh sb="7" eb="9">
      <t>カイハツ</t>
    </rPh>
    <rPh sb="9" eb="11">
      <t>シンコウ</t>
    </rPh>
    <rPh sb="11" eb="13">
      <t>コウシャ</t>
    </rPh>
    <phoneticPr fontId="2"/>
  </si>
  <si>
    <t>サンルダム建設対策基金</t>
    <phoneticPr fontId="2"/>
  </si>
  <si>
    <t>ふるさとづくり基金</t>
    <phoneticPr fontId="2"/>
  </si>
  <si>
    <t>木質原料製造施設基金</t>
    <phoneticPr fontId="2"/>
  </si>
  <si>
    <t>木質バイオマス削減効果活用基金</t>
    <phoneticPr fontId="2"/>
  </si>
  <si>
    <t>森林づくり基金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</si>
</sst>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98FF-4A8D-A9A8-C15554EC8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513753</c:v>
                </c:pt>
                <c:pt idx="1">
                  <c:v>473115</c:v>
                </c:pt>
                <c:pt idx="2">
                  <c:v>559991</c:v>
                </c:pt>
                <c:pt idx="3">
                  <c:v>742270</c:v>
                </c:pt>
                <c:pt idx="4">
                  <c:v>229614</c:v>
                </c:pt>
              </c:numCache>
            </c:numRef>
          </c:val>
          <c:smooth val="0"/>
          <c:extLst>
            <c:ext xmlns:c16="http://schemas.microsoft.com/office/drawing/2014/chart" uri="{C3380CC4-5D6E-409C-BE32-E72D297353CC}">
              <c16:uniqueId val="{00000001-98FF-4A8D-A9A8-C15554EC8C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5.36</c:v>
                </c:pt>
                <c:pt idx="1">
                  <c:v>4.05</c:v>
                </c:pt>
                <c:pt idx="2">
                  <c:v>3.91</c:v>
                </c:pt>
                <c:pt idx="3">
                  <c:v>4.17</c:v>
                </c:pt>
                <c:pt idx="4">
                  <c:v>3.68</c:v>
                </c:pt>
              </c:numCache>
            </c:numRef>
          </c:val>
          <c:extLst>
            <c:ext xmlns:c16="http://schemas.microsoft.com/office/drawing/2014/chart" uri="{C3380CC4-5D6E-409C-BE32-E72D297353CC}">
              <c16:uniqueId val="{00000000-BD17-4B40-B4AF-58DED2BB96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20.09</c:v>
                </c:pt>
                <c:pt idx="1">
                  <c:v>22.57</c:v>
                </c:pt>
                <c:pt idx="2">
                  <c:v>22.2</c:v>
                </c:pt>
                <c:pt idx="3">
                  <c:v>17.16</c:v>
                </c:pt>
                <c:pt idx="4">
                  <c:v>15.59</c:v>
                </c:pt>
              </c:numCache>
            </c:numRef>
          </c:val>
          <c:extLst>
            <c:ext xmlns:c16="http://schemas.microsoft.com/office/drawing/2014/chart" uri="{C3380CC4-5D6E-409C-BE32-E72D297353CC}">
              <c16:uniqueId val="{00000001-BD17-4B40-B4AF-58DED2BB96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-9.4499999999999993</c:v>
                </c:pt>
                <c:pt idx="1">
                  <c:v>-1.5</c:v>
                </c:pt>
                <c:pt idx="2">
                  <c:v>-3.3</c:v>
                </c:pt>
                <c:pt idx="3">
                  <c:v>-7.46</c:v>
                </c:pt>
                <c:pt idx="4">
                  <c:v>-4.7</c:v>
                </c:pt>
              </c:numCache>
            </c:numRef>
          </c:val>
          <c:smooth val="0"/>
          <c:extLst>
            <c:ext xmlns:c16="http://schemas.microsoft.com/office/drawing/2014/chart" uri="{C3380CC4-5D6E-409C-BE32-E72D297353CC}">
              <c16:uniqueId val="{00000002-BD17-4B40-B4AF-58DED2BB96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3A8-4F96-8722-EC1547C3A5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A8-4F96-8722-EC1547C3A5E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13A8-4F96-8722-EC1547C3A5E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0.11</c:v>
                </c:pt>
                <c:pt idx="4">
                  <c:v>#N/A</c:v>
                </c:pt>
                <c:pt idx="5">
                  <c:v>0.12</c:v>
                </c:pt>
                <c:pt idx="6">
                  <c:v>#N/A</c:v>
                </c:pt>
                <c:pt idx="7">
                  <c:v>0.11</c:v>
                </c:pt>
                <c:pt idx="8">
                  <c:v>#N/A</c:v>
                </c:pt>
                <c:pt idx="9">
                  <c:v>0.16</c:v>
                </c:pt>
              </c:numCache>
            </c:numRef>
          </c:val>
          <c:extLst>
            <c:ext xmlns:c16="http://schemas.microsoft.com/office/drawing/2014/chart" uri="{C3380CC4-5D6E-409C-BE32-E72D297353CC}">
              <c16:uniqueId val="{00000003-13A8-4F96-8722-EC1547C3A5E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0.17</c:v>
                </c:pt>
                <c:pt idx="4">
                  <c:v>#N/A</c:v>
                </c:pt>
                <c:pt idx="5">
                  <c:v>0.12</c:v>
                </c:pt>
                <c:pt idx="6">
                  <c:v>#N/A</c:v>
                </c:pt>
                <c:pt idx="7">
                  <c:v>0.17</c:v>
                </c:pt>
                <c:pt idx="8">
                  <c:v>#N/A</c:v>
                </c:pt>
                <c:pt idx="9">
                  <c:v>0.19</c:v>
                </c:pt>
              </c:numCache>
            </c:numRef>
          </c:val>
          <c:extLst>
            <c:ext xmlns:c16="http://schemas.microsoft.com/office/drawing/2014/chart" uri="{C3380CC4-5D6E-409C-BE32-E72D297353CC}">
              <c16:uniqueId val="{00000004-13A8-4F96-8722-EC1547C3A5E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0.78</c:v>
                </c:pt>
                <c:pt idx="2">
                  <c:v>#N/A</c:v>
                </c:pt>
                <c:pt idx="3">
                  <c:v>1.1299999999999999</c:v>
                </c:pt>
                <c:pt idx="4">
                  <c:v>#N/A</c:v>
                </c:pt>
                <c:pt idx="5">
                  <c:v>0.55000000000000004</c:v>
                </c:pt>
                <c:pt idx="6">
                  <c:v>0.19</c:v>
                </c:pt>
                <c:pt idx="7">
                  <c:v>#N/A</c:v>
                </c:pt>
                <c:pt idx="8">
                  <c:v>#N/A</c:v>
                </c:pt>
                <c:pt idx="9">
                  <c:v>0.25</c:v>
                </c:pt>
              </c:numCache>
            </c:numRef>
          </c:val>
          <c:extLst>
            <c:ext xmlns:c16="http://schemas.microsoft.com/office/drawing/2014/chart" uri="{C3380CC4-5D6E-409C-BE32-E72D297353CC}">
              <c16:uniqueId val="{00000005-13A8-4F96-8722-EC1547C3A5E8}"/>
            </c:ext>
          </c:extLst>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0.39</c:v>
                </c:pt>
                <c:pt idx="4">
                  <c:v>#N/A</c:v>
                </c:pt>
                <c:pt idx="5">
                  <c:v>0.26</c:v>
                </c:pt>
                <c:pt idx="6">
                  <c:v>#N/A</c:v>
                </c:pt>
                <c:pt idx="7">
                  <c:v>0.24</c:v>
                </c:pt>
                <c:pt idx="8">
                  <c:v>#N/A</c:v>
                </c:pt>
                <c:pt idx="9">
                  <c:v>0.3</c:v>
                </c:pt>
              </c:numCache>
            </c:numRef>
          </c:val>
          <c:extLst>
            <c:ext xmlns:c16="http://schemas.microsoft.com/office/drawing/2014/chart" uri="{C3380CC4-5D6E-409C-BE32-E72D297353CC}">
              <c16:uniqueId val="{00000006-13A8-4F96-8722-EC1547C3A5E8}"/>
            </c:ext>
          </c:extLst>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0.46</c:v>
                </c:pt>
                <c:pt idx="2">
                  <c:v>#N/A</c:v>
                </c:pt>
                <c:pt idx="3">
                  <c:v>0.55000000000000004</c:v>
                </c:pt>
                <c:pt idx="4">
                  <c:v>#N/A</c:v>
                </c:pt>
                <c:pt idx="5">
                  <c:v>0.39</c:v>
                </c:pt>
                <c:pt idx="6">
                  <c:v>#N/A</c:v>
                </c:pt>
                <c:pt idx="7">
                  <c:v>0.56000000000000005</c:v>
                </c:pt>
                <c:pt idx="8">
                  <c:v>#N/A</c:v>
                </c:pt>
                <c:pt idx="9">
                  <c:v>0.43</c:v>
                </c:pt>
              </c:numCache>
            </c:numRef>
          </c:val>
          <c:extLst>
            <c:ext xmlns:c16="http://schemas.microsoft.com/office/drawing/2014/chart" uri="{C3380CC4-5D6E-409C-BE32-E72D297353CC}">
              <c16:uniqueId val="{00000007-13A8-4F96-8722-EC1547C3A5E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1.61</c:v>
                </c:pt>
                <c:pt idx="2">
                  <c:v>#N/A</c:v>
                </c:pt>
                <c:pt idx="3">
                  <c:v>2.5499999999999998</c:v>
                </c:pt>
                <c:pt idx="4">
                  <c:v>#N/A</c:v>
                </c:pt>
                <c:pt idx="5">
                  <c:v>2.83</c:v>
                </c:pt>
                <c:pt idx="6">
                  <c:v>#N/A</c:v>
                </c:pt>
                <c:pt idx="7">
                  <c:v>1.37</c:v>
                </c:pt>
                <c:pt idx="8">
                  <c:v>#N/A</c:v>
                </c:pt>
                <c:pt idx="9">
                  <c:v>1.26</c:v>
                </c:pt>
              </c:numCache>
            </c:numRef>
          </c:val>
          <c:extLst>
            <c:ext xmlns:c16="http://schemas.microsoft.com/office/drawing/2014/chart" uri="{C3380CC4-5D6E-409C-BE32-E72D297353CC}">
              <c16:uniqueId val="{00000008-13A8-4F96-8722-EC1547C3A5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5.36</c:v>
                </c:pt>
                <c:pt idx="2">
                  <c:v>#N/A</c:v>
                </c:pt>
                <c:pt idx="3">
                  <c:v>4.05</c:v>
                </c:pt>
                <c:pt idx="4">
                  <c:v>#N/A</c:v>
                </c:pt>
                <c:pt idx="5">
                  <c:v>3.91</c:v>
                </c:pt>
                <c:pt idx="6">
                  <c:v>#N/A</c:v>
                </c:pt>
                <c:pt idx="7">
                  <c:v>4.17</c:v>
                </c:pt>
                <c:pt idx="8">
                  <c:v>#N/A</c:v>
                </c:pt>
                <c:pt idx="9">
                  <c:v>3.67</c:v>
                </c:pt>
              </c:numCache>
            </c:numRef>
          </c:val>
          <c:extLst>
            <c:ext xmlns:c16="http://schemas.microsoft.com/office/drawing/2014/chart" uri="{C3380CC4-5D6E-409C-BE32-E72D297353CC}">
              <c16:uniqueId val="{00000009-13A8-4F96-8722-EC1547C3A5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653</c:v>
                </c:pt>
                <c:pt idx="5">
                  <c:v>575</c:v>
                </c:pt>
                <c:pt idx="8">
                  <c:v>562</c:v>
                </c:pt>
                <c:pt idx="11">
                  <c:v>581</c:v>
                </c:pt>
                <c:pt idx="14">
                  <c:v>565</c:v>
                </c:pt>
              </c:numCache>
            </c:numRef>
          </c:val>
          <c:extLst>
            <c:ext xmlns:c16="http://schemas.microsoft.com/office/drawing/2014/chart" uri="{C3380CC4-5D6E-409C-BE32-E72D297353CC}">
              <c16:uniqueId val="{00000000-9EA6-4C6E-ACDE-359DA0455F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9EA6-4C6E-ACDE-359DA0455F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2-9EA6-4C6E-ACDE-359DA0455F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12</c:v>
                </c:pt>
                <c:pt idx="9">
                  <c:v>9</c:v>
                </c:pt>
                <c:pt idx="12">
                  <c:v>1</c:v>
                </c:pt>
              </c:numCache>
            </c:numRef>
          </c:val>
          <c:extLst>
            <c:ext xmlns:c16="http://schemas.microsoft.com/office/drawing/2014/chart" uri="{C3380CC4-5D6E-409C-BE32-E72D297353CC}">
              <c16:uniqueId val="{00000003-9EA6-4C6E-ACDE-359DA0455F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100</c:v>
                </c:pt>
                <c:pt idx="3">
                  <c:v>97</c:v>
                </c:pt>
                <c:pt idx="6">
                  <c:v>107</c:v>
                </c:pt>
                <c:pt idx="9">
                  <c:v>108</c:v>
                </c:pt>
                <c:pt idx="12">
                  <c:v>110</c:v>
                </c:pt>
              </c:numCache>
            </c:numRef>
          </c:val>
          <c:extLst>
            <c:ext xmlns:c16="http://schemas.microsoft.com/office/drawing/2014/chart" uri="{C3380CC4-5D6E-409C-BE32-E72D297353CC}">
              <c16:uniqueId val="{00000004-9EA6-4C6E-ACDE-359DA0455F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A6-4C6E-ACDE-359DA0455F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A6-4C6E-ACDE-359DA0455F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635</c:v>
                </c:pt>
                <c:pt idx="3">
                  <c:v>532</c:v>
                </c:pt>
                <c:pt idx="6">
                  <c:v>541</c:v>
                </c:pt>
                <c:pt idx="9">
                  <c:v>583</c:v>
                </c:pt>
                <c:pt idx="12">
                  <c:v>582</c:v>
                </c:pt>
              </c:numCache>
            </c:numRef>
          </c:val>
          <c:extLst>
            <c:ext xmlns:c16="http://schemas.microsoft.com/office/drawing/2014/chart" uri="{C3380CC4-5D6E-409C-BE32-E72D297353CC}">
              <c16:uniqueId val="{00000007-9EA6-4C6E-ACDE-359DA0455F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94</c:v>
                </c:pt>
                <c:pt idx="2">
                  <c:v>#N/A</c:v>
                </c:pt>
                <c:pt idx="3">
                  <c:v>#N/A</c:v>
                </c:pt>
                <c:pt idx="4">
                  <c:v>65</c:v>
                </c:pt>
                <c:pt idx="5">
                  <c:v>#N/A</c:v>
                </c:pt>
                <c:pt idx="6">
                  <c:v>#N/A</c:v>
                </c:pt>
                <c:pt idx="7">
                  <c:v>101</c:v>
                </c:pt>
                <c:pt idx="8">
                  <c:v>#N/A</c:v>
                </c:pt>
                <c:pt idx="9">
                  <c:v>#N/A</c:v>
                </c:pt>
                <c:pt idx="10">
                  <c:v>121</c:v>
                </c:pt>
                <c:pt idx="11">
                  <c:v>#N/A</c:v>
                </c:pt>
                <c:pt idx="12">
                  <c:v>#N/A</c:v>
                </c:pt>
                <c:pt idx="13">
                  <c:v>129</c:v>
                </c:pt>
                <c:pt idx="14">
                  <c:v>#N/A</c:v>
                </c:pt>
              </c:numCache>
            </c:numRef>
          </c:val>
          <c:smooth val="0"/>
          <c:extLst>
            <c:ext xmlns:c16="http://schemas.microsoft.com/office/drawing/2014/chart" uri="{C3380CC4-5D6E-409C-BE32-E72D297353CC}">
              <c16:uniqueId val="{00000008-9EA6-4C6E-ACDE-359DA0455F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4952</c:v>
                </c:pt>
                <c:pt idx="5">
                  <c:v>4932</c:v>
                </c:pt>
                <c:pt idx="8">
                  <c:v>5020</c:v>
                </c:pt>
                <c:pt idx="11">
                  <c:v>5321</c:v>
                </c:pt>
                <c:pt idx="14">
                  <c:v>5175</c:v>
                </c:pt>
              </c:numCache>
            </c:numRef>
          </c:val>
          <c:extLst>
            <c:ext xmlns:c16="http://schemas.microsoft.com/office/drawing/2014/chart" uri="{C3380CC4-5D6E-409C-BE32-E72D297353CC}">
              <c16:uniqueId val="{00000000-C31C-4EFF-B368-145A4DD82C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738</c:v>
                </c:pt>
                <c:pt idx="5">
                  <c:v>674</c:v>
                </c:pt>
                <c:pt idx="8">
                  <c:v>655</c:v>
                </c:pt>
                <c:pt idx="11">
                  <c:v>596</c:v>
                </c:pt>
                <c:pt idx="14">
                  <c:v>607</c:v>
                </c:pt>
              </c:numCache>
            </c:numRef>
          </c:val>
          <c:extLst>
            <c:ext xmlns:c16="http://schemas.microsoft.com/office/drawing/2014/chart" uri="{C3380CC4-5D6E-409C-BE32-E72D297353CC}">
              <c16:uniqueId val="{00000001-C31C-4EFF-B368-145A4DD82C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1327</c:v>
                </c:pt>
                <c:pt idx="5">
                  <c:v>1504</c:v>
                </c:pt>
                <c:pt idx="8">
                  <c:v>1401</c:v>
                </c:pt>
                <c:pt idx="11">
                  <c:v>1126</c:v>
                </c:pt>
                <c:pt idx="14">
                  <c:v>1043</c:v>
                </c:pt>
              </c:numCache>
            </c:numRef>
          </c:val>
          <c:extLst>
            <c:ext xmlns:c16="http://schemas.microsoft.com/office/drawing/2014/chart" uri="{C3380CC4-5D6E-409C-BE32-E72D297353CC}">
              <c16:uniqueId val="{00000002-C31C-4EFF-B368-145A4DD82C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1C-4EFF-B368-145A4DD82C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1C-4EFF-B368-145A4DD82C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1C-4EFF-B368-145A4DD82C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872</c:v>
                </c:pt>
                <c:pt idx="3">
                  <c:v>703</c:v>
                </c:pt>
                <c:pt idx="6">
                  <c:v>715</c:v>
                </c:pt>
                <c:pt idx="9">
                  <c:v>696</c:v>
                </c:pt>
                <c:pt idx="12">
                  <c:v>666</c:v>
                </c:pt>
              </c:numCache>
            </c:numRef>
          </c:val>
          <c:extLst>
            <c:ext xmlns:c16="http://schemas.microsoft.com/office/drawing/2014/chart" uri="{C3380CC4-5D6E-409C-BE32-E72D297353CC}">
              <c16:uniqueId val="{00000006-C31C-4EFF-B368-145A4DD82C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c:v>
                </c:pt>
                <c:pt idx="3">
                  <c:v>17</c:v>
                </c:pt>
                <c:pt idx="6">
                  <c:v>9</c:v>
                </c:pt>
                <c:pt idx="9">
                  <c:v>2</c:v>
                </c:pt>
                <c:pt idx="12">
                  <c:v>1</c:v>
                </c:pt>
              </c:numCache>
            </c:numRef>
          </c:val>
          <c:extLst>
            <c:ext xmlns:c16="http://schemas.microsoft.com/office/drawing/2014/chart" uri="{C3380CC4-5D6E-409C-BE32-E72D297353CC}">
              <c16:uniqueId val="{00000007-C31C-4EFF-B368-145A4DD82C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892</c:v>
                </c:pt>
                <c:pt idx="3">
                  <c:v>856</c:v>
                </c:pt>
                <c:pt idx="6">
                  <c:v>798</c:v>
                </c:pt>
                <c:pt idx="9">
                  <c:v>876</c:v>
                </c:pt>
                <c:pt idx="12">
                  <c:v>869</c:v>
                </c:pt>
              </c:numCache>
            </c:numRef>
          </c:val>
          <c:extLst>
            <c:ext xmlns:c16="http://schemas.microsoft.com/office/drawing/2014/chart" uri="{C3380CC4-5D6E-409C-BE32-E72D297353CC}">
              <c16:uniqueId val="{00000008-C31C-4EFF-B368-145A4DD82C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40</c:v>
                </c:pt>
                <c:pt idx="6">
                  <c:v>0</c:v>
                </c:pt>
                <c:pt idx="9">
                  <c:v>0</c:v>
                </c:pt>
                <c:pt idx="12">
                  <c:v>0</c:v>
                </c:pt>
              </c:numCache>
            </c:numRef>
          </c:val>
          <c:extLst>
            <c:ext xmlns:c16="http://schemas.microsoft.com/office/drawing/2014/chart" uri="{C3380CC4-5D6E-409C-BE32-E72D297353CC}">
              <c16:uniqueId val="{00000009-C31C-4EFF-B368-145A4DD82C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5285</c:v>
                </c:pt>
                <c:pt idx="3">
                  <c:v>5492</c:v>
                </c:pt>
                <c:pt idx="6">
                  <c:v>5898</c:v>
                </c:pt>
                <c:pt idx="9">
                  <c:v>6401</c:v>
                </c:pt>
                <c:pt idx="12">
                  <c:v>6302</c:v>
                </c:pt>
              </c:numCache>
            </c:numRef>
          </c:val>
          <c:extLst>
            <c:ext xmlns:c16="http://schemas.microsoft.com/office/drawing/2014/chart" uri="{C3380CC4-5D6E-409C-BE32-E72D297353CC}">
              <c16:uniqueId val="{0000000A-C31C-4EFF-B368-145A4DD82C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c:v>
                </c:pt>
                <c:pt idx="2">
                  <c:v>#N/A</c:v>
                </c:pt>
                <c:pt idx="3">
                  <c:v>#N/A</c:v>
                </c:pt>
                <c:pt idx="4">
                  <c:v>0</c:v>
                </c:pt>
                <c:pt idx="5">
                  <c:v>#N/A</c:v>
                </c:pt>
                <c:pt idx="6">
                  <c:v>#N/A</c:v>
                </c:pt>
                <c:pt idx="7">
                  <c:v>345</c:v>
                </c:pt>
                <c:pt idx="8">
                  <c:v>#N/A</c:v>
                </c:pt>
                <c:pt idx="9">
                  <c:v>#N/A</c:v>
                </c:pt>
                <c:pt idx="10">
                  <c:v>930</c:v>
                </c:pt>
                <c:pt idx="11">
                  <c:v>#N/A</c:v>
                </c:pt>
                <c:pt idx="12">
                  <c:v>#N/A</c:v>
                </c:pt>
                <c:pt idx="13">
                  <c:v>1013</c:v>
                </c:pt>
                <c:pt idx="14">
                  <c:v>#N/A</c:v>
                </c:pt>
              </c:numCache>
            </c:numRef>
          </c:val>
          <c:smooth val="0"/>
          <c:extLst>
            <c:ext xmlns:c16="http://schemas.microsoft.com/office/drawing/2014/chart" uri="{C3380CC4-5D6E-409C-BE32-E72D297353CC}">
              <c16:uniqueId val="{0000000B-C31C-4EFF-B368-145A4DD82C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683</c:v>
                </c:pt>
                <c:pt idx="1">
                  <c:v>514</c:v>
                </c:pt>
                <c:pt idx="2">
                  <c:v>458</c:v>
                </c:pt>
              </c:numCache>
            </c:numRef>
          </c:val>
          <c:extLst>
            <c:ext xmlns:c16="http://schemas.microsoft.com/office/drawing/2014/chart" uri="{C3380CC4-5D6E-409C-BE32-E72D297353CC}">
              <c16:uniqueId val="{00000000-AB7A-48DC-B355-28511EF12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AB7A-48DC-B355-28511EF12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691</c:v>
                </c:pt>
                <c:pt idx="1">
                  <c:v>562</c:v>
                </c:pt>
                <c:pt idx="2">
                  <c:v>531</c:v>
                </c:pt>
              </c:numCache>
            </c:numRef>
          </c:val>
          <c:extLst>
            <c:ext xmlns:c16="http://schemas.microsoft.com/office/drawing/2014/chart" uri="{C3380CC4-5D6E-409C-BE32-E72D297353CC}">
              <c16:uniqueId val="{00000002-AB7A-48DC-B355-28511EF129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過疎対策事業債など地方交付税補填がある有利な起債の借入を中心に行っていたことにより、実質公債費比率（分子）はある程度抑えられていたが、近年続いた大型事業に伴う町債の償還が始まり、今後も増加していくことが見込まれるため、新規借入の抑制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近年続いた大型事業や経常経費の増加などにより、地方債残高が増加傾向にあったが、地方債発行額の抑制により、平成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年度から減少に転じている。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％）に達する状況までには至らないが、持続可能な財政を堅持していくため、基金の確保や新規借入の抑制など対策を講じていく必要がある。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北海道下川町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年度にかけて、財政調整積立基金に決算積立で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百万円、特定目的基金にふるさと納税等で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財政調整積立基金から財源調整として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百万円、ふるさとづくり基金から宿泊研修交流施設などに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サンルダム建設対策基金　　　　　：　サンルダム建設に伴う農林業等地域振興対策に要する経費に充当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　総合計画に基づく事業等の財源に充当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木質原料製造施設基金　　　　　　：　下川町木質原料製造施設の整備に要する経費に充当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木質バイオマス削減効果活用基金　：　子育て支援事業及び木質バイオマスボイラー更新等に要する経費に充当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森林づくり基金　　　　　　　　　：　町有林の整備に要する経費に充当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サンルダム建設対策基金　　　　　：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年度にかけて、サンル牧場用地購入に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百万円を充当したことに伴う減少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年度にかけて、ふるさと納税で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百万円を積み立てた一方で、総合計画に基づく事業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（宿泊研修交流施設整備事業など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木質原料製造施設基金　　　　　　：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年度にかけて、木質原料製造施設の運営に係る指定管理者納付金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木質バイオマス削減効果活用基金　：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年度にかけて木質ボイラーによる燃料費の削減効果を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の半額を子育て支援に充当したことによる増加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森林づくり基金　　　　　　　　　：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年度にかけて、ふるさと納税で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百万円を積み立てた一方で、町有林整備事業に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万円充当したことに伴う現象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年度にかけて、決算積立金として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百万円を積み立てた一方、近年の大型建設投資に加え、公共施設老朽化への対応、施設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管理・運営経費など経常経費の増加、公営企業等の経営状況を反映した繰出金への対応、地方交付税の減少などに伴い、財源調整として</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百万円を充当したことに伴い減少した。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ここ数年、減債基金の取り崩し実績はないため、増減はしていない。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期下川町総合計画で定める財政運営基準に基づき、基礎的財政収支の黒字化を図り、基金全体で残高を標準財政規模の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
3,283
644.20
5,040,772
4,932,639
108,043
2,936,059
6,302,439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年連続で増加し、また、近年では転入者が転出者を上回るなど社会動態人口が増加している年はあるものの、それを上回る自然動態人口の減少や少子高齢化に伴い、依然として、地方交付税に依存（歳入の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％）した財政基盤となっている。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下川町総合計画や下川町まち・ひと・しごと創生総合戦略などに基づく事業の実施により、産業振興や移住交流人口の増加を図り、財政力の向上に努めていく必要がある。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地方交付税の減少に伴う経常一般財源の減少と、人件費、扶助費、公債費など経常経費に充当する一般財源の増加により、財政の硬直化が顕著となっている。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今後はさらに、人件費、扶助費、公債費の増加が見込まれるが、財政の硬直化が進まぬよう経常経費の削減に努めていく必要がある。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64</xdr:row>
      <xdr:rowOff>43392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0814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43392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7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55986</xdr:rowOff>
    </xdr:from>
    <xdr:to>
      <xdr:col>15</xdr:col>
      <xdr:colOff>82550</xdr:colOff>
      <xdr:row>64</xdr:row>
      <xdr:rowOff>3175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57336"/>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55986</xdr:rowOff>
    </xdr:from>
    <xdr:to>
      <xdr:col>11</xdr:col>
      <xdr:colOff>31750</xdr:colOff>
      <xdr:row>63</xdr:row>
      <xdr:rowOff>62019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573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155998</xdr:rowOff>
    </xdr:from>
    <xdr:to>
      <xdr:col>23</xdr:col>
      <xdr:colOff>184150</xdr:colOff>
      <xdr:row>64</xdr:row>
      <xdr:rowOff>86148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128075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78969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5186</xdr:rowOff>
    </xdr:from>
    <xdr:to>
      <xdr:col>11</xdr:col>
      <xdr:colOff>82550</xdr:colOff>
      <xdr:row>63</xdr:row>
      <xdr:rowOff>106786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91563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要因として、認定こども園、障害者支援施設、生活支援ハウス、農産物加工研究所、特用林産物栽培研究所など、他団体よりも多くの施設を運営しているためと思わ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今後は、各施設の経営改善を図りながら、経費の削減に努めていく必要がある。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33711</xdr:rowOff>
    </xdr:from>
    <xdr:to>
      <xdr:col>23</xdr:col>
      <xdr:colOff>133350</xdr:colOff>
      <xdr:row>84</xdr:row>
      <xdr:rowOff>37148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35511"/>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167280</xdr:rowOff>
    </xdr:from>
    <xdr:to>
      <xdr:col>19</xdr:col>
      <xdr:colOff>133350</xdr:colOff>
      <xdr:row>84</xdr:row>
      <xdr:rowOff>37148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7630"/>
          <a:ext cx="889000" cy="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139168</xdr:rowOff>
    </xdr:from>
    <xdr:to>
      <xdr:col>15</xdr:col>
      <xdr:colOff>82550</xdr:colOff>
      <xdr:row>83</xdr:row>
      <xdr:rowOff>167280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9518"/>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139168</xdr:rowOff>
    </xdr:from>
    <xdr:to>
      <xdr:col>11</xdr:col>
      <xdr:colOff>31750</xdr:colOff>
      <xdr:row>83</xdr:row>
      <xdr:rowOff>144714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69518"/>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154361</xdr:rowOff>
    </xdr:from>
    <xdr:to>
      <xdr:col>23</xdr:col>
      <xdr:colOff>184150</xdr:colOff>
      <xdr:row>84</xdr:row>
      <xdr:rowOff>84511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126438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5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157798</xdr:rowOff>
    </xdr:from>
    <xdr:to>
      <xdr:col>19</xdr:col>
      <xdr:colOff>184150</xdr:colOff>
      <xdr:row>84</xdr:row>
      <xdr:rowOff>87948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72725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7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116480</xdr:rowOff>
    </xdr:from>
    <xdr:to>
      <xdr:col>15</xdr:col>
      <xdr:colOff>133350</xdr:colOff>
      <xdr:row>84</xdr:row>
      <xdr:rowOff>46630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31407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88368</xdr:rowOff>
    </xdr:from>
    <xdr:to>
      <xdr:col>11</xdr:col>
      <xdr:colOff>82550</xdr:colOff>
      <xdr:row>84</xdr:row>
      <xdr:rowOff>18518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3295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93914</xdr:rowOff>
    </xdr:from>
    <xdr:to>
      <xdr:col>7</xdr:col>
      <xdr:colOff>31750</xdr:colOff>
      <xdr:row>84</xdr:row>
      <xdr:rowOff>24064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全国町村平均や類似団体平均値を上回っているが、過去の新規採用者の抑制などにより、平均給与が上昇していることが要因と思われる。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123189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03330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141288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393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141288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393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123189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09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全国平均や北海道平均、類似団体平均値を上回っている要因として、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、障害者支援施設、生活支援ハウス、農産物加工研究所、特用林産物栽培研究所など、他団体よりも多くの施設を運営していることによるものと思われる。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行政サービスの維持・向上を図りつつ、定員の適正な管理に努めていく必要がある。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114772</xdr:rowOff>
    </xdr:from>
    <xdr:to>
      <xdr:col>81</xdr:col>
      <xdr:colOff>44450</xdr:colOff>
      <xdr:row>62</xdr:row>
      <xdr:rowOff>127526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44672"/>
          <a:ext cx="8382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109256</xdr:rowOff>
    </xdr:from>
    <xdr:to>
      <xdr:col>77</xdr:col>
      <xdr:colOff>44450</xdr:colOff>
      <xdr:row>62</xdr:row>
      <xdr:rowOff>114772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39156"/>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46174</xdr:rowOff>
    </xdr:from>
    <xdr:to>
      <xdr:col>72</xdr:col>
      <xdr:colOff>203200</xdr:colOff>
      <xdr:row>62</xdr:row>
      <xdr:rowOff>109256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76074"/>
          <a:ext cx="889000" cy="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165916</xdr:rowOff>
    </xdr:from>
    <xdr:to>
      <xdr:col>68</xdr:col>
      <xdr:colOff>152400</xdr:colOff>
      <xdr:row>62</xdr:row>
      <xdr:rowOff>46174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24366"/>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76726</xdr:rowOff>
    </xdr:from>
    <xdr:to>
      <xdr:col>81</xdr:col>
      <xdr:colOff>95250</xdr:colOff>
      <xdr:row>63</xdr:row>
      <xdr:rowOff>6876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7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48803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7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63972</xdr:rowOff>
    </xdr:from>
    <xdr:to>
      <xdr:col>77</xdr:col>
      <xdr:colOff>95250</xdr:colOff>
      <xdr:row>62</xdr:row>
      <xdr:rowOff>165572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150349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8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58456</xdr:rowOff>
    </xdr:from>
    <xdr:to>
      <xdr:col>73</xdr:col>
      <xdr:colOff>44450</xdr:colOff>
      <xdr:row>62</xdr:row>
      <xdr:rowOff>160056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144833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7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166824</xdr:rowOff>
    </xdr:from>
    <xdr:to>
      <xdr:col>68</xdr:col>
      <xdr:colOff>203200</xdr:colOff>
      <xdr:row>62</xdr:row>
      <xdr:rowOff>96974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81751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115116</xdr:rowOff>
    </xdr:from>
    <xdr:to>
      <xdr:col>64</xdr:col>
      <xdr:colOff>152400</xdr:colOff>
      <xdr:row>62</xdr:row>
      <xdr:rowOff>45266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30043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全国平均や北海道平均、類似団体平均値を下回っているが、近年続いた大型事業に伴う町債の償還が始まり、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実質公債費比率が増加に転じており、新規借入の抑制に努めていく必要がある。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107696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174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59436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54610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8981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127000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1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近年続いた大型事業や経常経費の増加などにより、地方債残高の増加や充当可能基金の減少が見込まれる。今後も早期健全化基準（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％）に達する状況までには至らないが、持続可能な財政を堅持していくため、基金の確保や新規借入の抑制など対策を講じていく必要がある。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39733</xdr:rowOff>
    </xdr:from>
    <xdr:to>
      <xdr:col>81</xdr:col>
      <xdr:colOff>44450</xdr:colOff>
      <xdr:row>17</xdr:row>
      <xdr:rowOff>112123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9543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140426</xdr:rowOff>
    </xdr:from>
    <xdr:to>
      <xdr:col>77</xdr:col>
      <xdr:colOff>44450</xdr:colOff>
      <xdr:row>17</xdr:row>
      <xdr:rowOff>39733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540726"/>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61323</xdr:rowOff>
    </xdr:from>
    <xdr:to>
      <xdr:col>81</xdr:col>
      <xdr:colOff>95250</xdr:colOff>
      <xdr:row>17</xdr:row>
      <xdr:rowOff>162923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33400</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94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160383</xdr:rowOff>
    </xdr:from>
    <xdr:to>
      <xdr:col>77</xdr:col>
      <xdr:colOff>95250</xdr:colOff>
      <xdr:row>17</xdr:row>
      <xdr:rowOff>90533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75310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98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89626</xdr:rowOff>
    </xdr:from>
    <xdr:to>
      <xdr:col>73</xdr:col>
      <xdr:colOff>44450</xdr:colOff>
      <xdr:row>15</xdr:row>
      <xdr:rowOff>19776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4553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7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69759</xdr:rowOff>
    </xdr:from>
    <xdr:to>
      <xdr:col>64</xdr:col>
      <xdr:colOff>152400</xdr:colOff>
      <xdr:row>13</xdr:row>
      <xdr:rowOff>171359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156136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8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
3,283
644.20
5,040,772
4,932,639
108,043
2,936,059
6,302,439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いるものの、北海道平均や類似団体平均値を上回っている。要因として、認定こども園、障害者支援施設、生活支援ハウス、農産物加工研究所、特用林産物栽培研究所など、他団体よりも多くの施設を運営していることによるものと思われる。</a:t>
          </a:r>
        </a:p>
        <a:p>
          <a:r>
            <a:rPr kumimoji="1" lang="ja-JP" altLang="en-US" sz="1300">
              <a:latin typeface="ＭＳ Ｐゴシック" panose="020B0600070205080204" pitchFamily="50" charset="-128"/>
              <a:ea typeface="ＭＳ Ｐゴシック" panose="020B0600070205080204" pitchFamily="50" charset="-128"/>
            </a:rPr>
            <a:t>　行政サービスの維持・向上を図りつつ、定員の適正な管理に努めていく必要がある。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要因として、認定こども園、障害者支援施設、生活支援ハウス、農産物加工研究所、特用林産物栽培研究所など、他団体よりも多くの施設を運営していることによるものと思われ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今後は、各施設の経営改善を図りながら、経費の削減に努めていく必要がある。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21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18</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439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52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37846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88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全国平均や北海道平均、類似団体平均値を下回っているが、今後は高齢化に伴う社会保障費の増加も予想される。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下川町総合計画に基づく事業の実施により、効果的で効率的な施策を実施していく必要がある。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38100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245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その他経費全体として、全国平均や北海道平均、類似団体平均値を下回っている。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ただし、維持補修費や福祉施設の繰出金など、今後増加する可能性があり、他団体よりも多くの施設を運営していることによる経費の増加が懸念される。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94996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047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44704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04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44704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453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16273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全国平均や北海道平均、類似団体平均値を上回っている要因として、産業振興のために必要な施策を積極的に実施したためと思われる。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また、病院事業に伴う運営補助金については、新公立病院改革プランに基づく経営努力を引き続き行い、収入の確保と経費の削減に努めていく必要がある。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136144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5232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51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38</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674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96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117348</xdr:rowOff>
    </xdr:from>
    <xdr:to>
      <xdr:col>69</xdr:col>
      <xdr:colOff>142875</xdr:colOff>
      <xdr:row>39</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ただし、今後は、近年続いた大型事業に伴う町債の償還が始まることから、新規借入の抑制に努めていく必要がある。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142239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49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119380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73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130811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276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北海道平均を下回っているものの、類似団体平均値を上回っている。要因として、他団体よりも多くの施設を運営していることによる人件費、物件費、維持補修費、繰出金などの経常経費の増加、産業振興のために必要な施策を積極的に実施したためによる補助費等によるものと思わ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77</xdr:row>
      <xdr:rowOff>165863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446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77</xdr:row>
      <xdr:rowOff>165863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77</xdr:row>
      <xdr:rowOff>165863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60070"/>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156718</xdr:rowOff>
    </xdr:from>
    <xdr:to>
      <xdr:col>69</xdr:col>
      <xdr:colOff>92075</xdr:colOff>
      <xdr:row>77</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8691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124099</xdr:rowOff>
    </xdr:from>
    <xdr:to>
      <xdr:col>29</xdr:col>
      <xdr:colOff>127000</xdr:colOff>
      <xdr:row>16</xdr:row>
      <xdr:rowOff>1923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43474"/>
          <a:ext cx="647700" cy="4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1923</xdr:rowOff>
    </xdr:from>
    <xdr:to>
      <xdr:col>26</xdr:col>
      <xdr:colOff>50800</xdr:colOff>
      <xdr:row>16</xdr:row>
      <xdr:rowOff>148848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92748"/>
          <a:ext cx="698500" cy="146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56593</xdr:rowOff>
    </xdr:from>
    <xdr:to>
      <xdr:col>22</xdr:col>
      <xdr:colOff>114300</xdr:colOff>
      <xdr:row>16</xdr:row>
      <xdr:rowOff>148848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47418"/>
          <a:ext cx="698500" cy="9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56593</xdr:rowOff>
    </xdr:from>
    <xdr:to>
      <xdr:col>18</xdr:col>
      <xdr:colOff>177800</xdr:colOff>
      <xdr:row>16</xdr:row>
      <xdr:rowOff>87820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47418"/>
          <a:ext cx="698500" cy="3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73299</xdr:rowOff>
    </xdr:from>
    <xdr:to>
      <xdr:col>29</xdr:col>
      <xdr:colOff>177800</xdr:colOff>
      <xdr:row>16</xdr:row>
      <xdr:rowOff>3449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9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89826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3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122573</xdr:rowOff>
    </xdr:from>
    <xdr:to>
      <xdr:col>26</xdr:col>
      <xdr:colOff>101600</xdr:colOff>
      <xdr:row>16</xdr:row>
      <xdr:rowOff>52723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4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62900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98048</xdr:rowOff>
    </xdr:from>
    <xdr:to>
      <xdr:col>22</xdr:col>
      <xdr:colOff>165100</xdr:colOff>
      <xdr:row>17</xdr:row>
      <xdr:rowOff>28198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8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38375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5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5793</xdr:rowOff>
    </xdr:from>
    <xdr:to>
      <xdr:col>19</xdr:col>
      <xdr:colOff>38100</xdr:colOff>
      <xdr:row>16</xdr:row>
      <xdr:rowOff>107393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9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117570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6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37020</xdr:rowOff>
    </xdr:from>
    <xdr:to>
      <xdr:col>15</xdr:col>
      <xdr:colOff>101600</xdr:colOff>
      <xdr:row>16</xdr:row>
      <xdr:rowOff>138620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2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148797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9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234044</xdr:rowOff>
    </xdr:from>
    <xdr:to>
      <xdr:col>29</xdr:col>
      <xdr:colOff>127000</xdr:colOff>
      <xdr:row>35</xdr:row>
      <xdr:rowOff>245671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44394"/>
          <a:ext cx="647700" cy="1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245671</xdr:rowOff>
    </xdr:from>
    <xdr:to>
      <xdr:col>26</xdr:col>
      <xdr:colOff>50800</xdr:colOff>
      <xdr:row>35</xdr:row>
      <xdr:rowOff>277885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56021"/>
          <a:ext cx="698500" cy="3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277885</xdr:rowOff>
    </xdr:from>
    <xdr:to>
      <xdr:col>22</xdr:col>
      <xdr:colOff>114300</xdr:colOff>
      <xdr:row>35</xdr:row>
      <xdr:rowOff>327505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88235"/>
          <a:ext cx="698500" cy="4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291560</xdr:rowOff>
    </xdr:from>
    <xdr:to>
      <xdr:col>18</xdr:col>
      <xdr:colOff>177800</xdr:colOff>
      <xdr:row>35</xdr:row>
      <xdr:rowOff>327505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01910"/>
          <a:ext cx="698500" cy="3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183244</xdr:rowOff>
    </xdr:from>
    <xdr:to>
      <xdr:col>29</xdr:col>
      <xdr:colOff>177800</xdr:colOff>
      <xdr:row>35</xdr:row>
      <xdr:rowOff>284844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3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155321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194871</xdr:rowOff>
    </xdr:from>
    <xdr:to>
      <xdr:col>26</xdr:col>
      <xdr:colOff>101600</xdr:colOff>
      <xdr:row>35</xdr:row>
      <xdr:rowOff>296471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0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281248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227085</xdr:rowOff>
    </xdr:from>
    <xdr:to>
      <xdr:col>22</xdr:col>
      <xdr:colOff>165100</xdr:colOff>
      <xdr:row>35</xdr:row>
      <xdr:rowOff>328685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313462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276705</xdr:rowOff>
    </xdr:from>
    <xdr:to>
      <xdr:col>19</xdr:col>
      <xdr:colOff>38100</xdr:colOff>
      <xdr:row>36</xdr:row>
      <xdr:rowOff>35405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20182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240760</xdr:rowOff>
    </xdr:from>
    <xdr:to>
      <xdr:col>15</xdr:col>
      <xdr:colOff>101600</xdr:colOff>
      <xdr:row>35</xdr:row>
      <xdr:rowOff>342360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1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327137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
3,283
644.20
5,040,772
4,932,639
108,043
2,936,059
6,302,439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1271</xdr:rowOff>
    </xdr:from>
    <xdr:to>
      <xdr:col>24</xdr:col>
      <xdr:colOff>63500</xdr:colOff>
      <xdr:row>35</xdr:row>
      <xdr:rowOff>11151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002021"/>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1271</xdr:rowOff>
    </xdr:from>
    <xdr:to>
      <xdr:col>19</xdr:col>
      <xdr:colOff>177800</xdr:colOff>
      <xdr:row>35</xdr:row>
      <xdr:rowOff>6278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02021"/>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6278</xdr:rowOff>
    </xdr:from>
    <xdr:to>
      <xdr:col>15</xdr:col>
      <xdr:colOff>50800</xdr:colOff>
      <xdr:row>35</xdr:row>
      <xdr:rowOff>26118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07028"/>
          <a:ext cx="889000" cy="1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5937</xdr:rowOff>
    </xdr:from>
    <xdr:to>
      <xdr:col>10</xdr:col>
      <xdr:colOff>114300</xdr:colOff>
      <xdr:row>35</xdr:row>
      <xdr:rowOff>26118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006687"/>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131801</xdr:rowOff>
    </xdr:from>
    <xdr:to>
      <xdr:col>24</xdr:col>
      <xdr:colOff>114300</xdr:colOff>
      <xdr:row>35</xdr:row>
      <xdr:rowOff>61951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154678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1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121921</xdr:rowOff>
    </xdr:from>
    <xdr:to>
      <xdr:col>20</xdr:col>
      <xdr:colOff>38100</xdr:colOff>
      <xdr:row>35</xdr:row>
      <xdr:rowOff>52071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68598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2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126928</xdr:rowOff>
    </xdr:from>
    <xdr:to>
      <xdr:col>15</xdr:col>
      <xdr:colOff>101600</xdr:colOff>
      <xdr:row>35</xdr:row>
      <xdr:rowOff>57078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73605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3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146768</xdr:rowOff>
    </xdr:from>
    <xdr:to>
      <xdr:col>10</xdr:col>
      <xdr:colOff>165100</xdr:colOff>
      <xdr:row>35</xdr:row>
      <xdr:rowOff>76918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93445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5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126587</xdr:rowOff>
    </xdr:from>
    <xdr:to>
      <xdr:col>6</xdr:col>
      <xdr:colOff>38100</xdr:colOff>
      <xdr:row>35</xdr:row>
      <xdr:rowOff>56737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73264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3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157748</xdr:rowOff>
    </xdr:from>
    <xdr:to>
      <xdr:col>24</xdr:col>
      <xdr:colOff>63500</xdr:colOff>
      <xdr:row>56</xdr:row>
      <xdr:rowOff>163520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58948"/>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157748</xdr:rowOff>
    </xdr:from>
    <xdr:to>
      <xdr:col>19</xdr:col>
      <xdr:colOff>177800</xdr:colOff>
      <xdr:row>57</xdr:row>
      <xdr:rowOff>19341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58948"/>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19341</xdr:rowOff>
    </xdr:from>
    <xdr:to>
      <xdr:col>15</xdr:col>
      <xdr:colOff>50800</xdr:colOff>
      <xdr:row>57</xdr:row>
      <xdr:rowOff>67748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1991"/>
          <a:ext cx="889000" cy="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45794</xdr:rowOff>
    </xdr:from>
    <xdr:to>
      <xdr:col>10</xdr:col>
      <xdr:colOff>114300</xdr:colOff>
      <xdr:row>57</xdr:row>
      <xdr:rowOff>67748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18444"/>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112720</xdr:rowOff>
    </xdr:from>
    <xdr:to>
      <xdr:col>24</xdr:col>
      <xdr:colOff>114300</xdr:colOff>
      <xdr:row>57</xdr:row>
      <xdr:rowOff>42870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135597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6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106948</xdr:rowOff>
    </xdr:from>
    <xdr:to>
      <xdr:col>20</xdr:col>
      <xdr:colOff>38100</xdr:colOff>
      <xdr:row>57</xdr:row>
      <xdr:rowOff>37098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53625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8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139991</xdr:rowOff>
    </xdr:from>
    <xdr:to>
      <xdr:col>15</xdr:col>
      <xdr:colOff>101600</xdr:colOff>
      <xdr:row>57</xdr:row>
      <xdr:rowOff>70141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86668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16948</xdr:rowOff>
    </xdr:from>
    <xdr:to>
      <xdr:col>10</xdr:col>
      <xdr:colOff>165100</xdr:colOff>
      <xdr:row>57</xdr:row>
      <xdr:rowOff>118548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135075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166444</xdr:rowOff>
    </xdr:from>
    <xdr:to>
      <xdr:col>6</xdr:col>
      <xdr:colOff>38100</xdr:colOff>
      <xdr:row>57</xdr:row>
      <xdr:rowOff>96594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113121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42994</xdr:rowOff>
    </xdr:from>
    <xdr:to>
      <xdr:col>24</xdr:col>
      <xdr:colOff>63500</xdr:colOff>
      <xdr:row>76</xdr:row>
      <xdr:rowOff>74884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73194"/>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74884</xdr:rowOff>
    </xdr:from>
    <xdr:to>
      <xdr:col>19</xdr:col>
      <xdr:colOff>177800</xdr:colOff>
      <xdr:row>76</xdr:row>
      <xdr:rowOff>101561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05084"/>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62167</xdr:rowOff>
    </xdr:from>
    <xdr:to>
      <xdr:col>15</xdr:col>
      <xdr:colOff>50800</xdr:colOff>
      <xdr:row>76</xdr:row>
      <xdr:rowOff>101561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92367"/>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62167</xdr:rowOff>
    </xdr:from>
    <xdr:to>
      <xdr:col>10</xdr:col>
      <xdr:colOff>114300</xdr:colOff>
      <xdr:row>77</xdr:row>
      <xdr:rowOff>5603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92367"/>
          <a:ext cx="889000" cy="1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163644</xdr:rowOff>
    </xdr:from>
    <xdr:to>
      <xdr:col>24</xdr:col>
      <xdr:colOff>114300</xdr:colOff>
      <xdr:row>76</xdr:row>
      <xdr:rowOff>93794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15071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24084</xdr:rowOff>
    </xdr:from>
    <xdr:to>
      <xdr:col>20</xdr:col>
      <xdr:colOff>38100</xdr:colOff>
      <xdr:row>76</xdr:row>
      <xdr:rowOff>125684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142212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50761</xdr:rowOff>
    </xdr:from>
    <xdr:to>
      <xdr:col>15</xdr:col>
      <xdr:colOff>101600</xdr:colOff>
      <xdr:row>76</xdr:row>
      <xdr:rowOff>152361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168889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11367</xdr:rowOff>
    </xdr:from>
    <xdr:to>
      <xdr:col>10</xdr:col>
      <xdr:colOff>165100</xdr:colOff>
      <xdr:row>76</xdr:row>
      <xdr:rowOff>112967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129494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126253</xdr:rowOff>
    </xdr:from>
    <xdr:to>
      <xdr:col>6</xdr:col>
      <xdr:colOff>38100</xdr:colOff>
      <xdr:row>77</xdr:row>
      <xdr:rowOff>56403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72931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3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74816</xdr:rowOff>
    </xdr:from>
    <xdr:to>
      <xdr:col>24</xdr:col>
      <xdr:colOff>63500</xdr:colOff>
      <xdr:row>96</xdr:row>
      <xdr:rowOff>104487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34016"/>
          <a:ext cx="8382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54871</xdr:rowOff>
    </xdr:from>
    <xdr:to>
      <xdr:col>19</xdr:col>
      <xdr:colOff>177800</xdr:colOff>
      <xdr:row>96</xdr:row>
      <xdr:rowOff>74816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14071"/>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54871</xdr:rowOff>
    </xdr:from>
    <xdr:to>
      <xdr:col>15</xdr:col>
      <xdr:colOff>50800</xdr:colOff>
      <xdr:row>96</xdr:row>
      <xdr:rowOff>111801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14071"/>
          <a:ext cx="889000" cy="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111801</xdr:rowOff>
    </xdr:from>
    <xdr:to>
      <xdr:col>10</xdr:col>
      <xdr:colOff>114300</xdr:colOff>
      <xdr:row>96</xdr:row>
      <xdr:rowOff>115745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71001"/>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53687</xdr:rowOff>
    </xdr:from>
    <xdr:to>
      <xdr:col>24</xdr:col>
      <xdr:colOff>114300</xdr:colOff>
      <xdr:row>96</xdr:row>
      <xdr:rowOff>155287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32114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24016</xdr:rowOff>
    </xdr:from>
    <xdr:to>
      <xdr:col>20</xdr:col>
      <xdr:colOff>38100</xdr:colOff>
      <xdr:row>96</xdr:row>
      <xdr:rowOff>125616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116743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7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4071</xdr:rowOff>
    </xdr:from>
    <xdr:to>
      <xdr:col>15</xdr:col>
      <xdr:colOff>101600</xdr:colOff>
      <xdr:row>96</xdr:row>
      <xdr:rowOff>105671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96798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61001</xdr:rowOff>
    </xdr:from>
    <xdr:to>
      <xdr:col>10</xdr:col>
      <xdr:colOff>165100</xdr:colOff>
      <xdr:row>96</xdr:row>
      <xdr:rowOff>162601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153728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64945</xdr:rowOff>
    </xdr:from>
    <xdr:to>
      <xdr:col>6</xdr:col>
      <xdr:colOff>38100</xdr:colOff>
      <xdr:row>96</xdr:row>
      <xdr:rowOff>166545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157672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87570</xdr:rowOff>
    </xdr:from>
    <xdr:to>
      <xdr:col>55</xdr:col>
      <xdr:colOff>0</xdr:colOff>
      <xdr:row>36</xdr:row>
      <xdr:rowOff>135221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59770"/>
          <a:ext cx="838200" cy="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127384</xdr:rowOff>
    </xdr:from>
    <xdr:to>
      <xdr:col>50</xdr:col>
      <xdr:colOff>114300</xdr:colOff>
      <xdr:row>36</xdr:row>
      <xdr:rowOff>135221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299584"/>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89869</xdr:rowOff>
    </xdr:from>
    <xdr:to>
      <xdr:col>45</xdr:col>
      <xdr:colOff>177800</xdr:colOff>
      <xdr:row>36</xdr:row>
      <xdr:rowOff>127384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262069"/>
          <a:ext cx="889000" cy="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67788</xdr:rowOff>
    </xdr:from>
    <xdr:to>
      <xdr:col>41</xdr:col>
      <xdr:colOff>50800</xdr:colOff>
      <xdr:row>36</xdr:row>
      <xdr:rowOff>89869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39988"/>
          <a:ext cx="889000" cy="2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36770</xdr:rowOff>
    </xdr:from>
    <xdr:to>
      <xdr:col>55</xdr:col>
      <xdr:colOff>50800</xdr:colOff>
      <xdr:row>36</xdr:row>
      <xdr:rowOff>138370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59647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6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84421</xdr:rowOff>
    </xdr:from>
    <xdr:to>
      <xdr:col>50</xdr:col>
      <xdr:colOff>165100</xdr:colOff>
      <xdr:row>37</xdr:row>
      <xdr:rowOff>14571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31098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76584</xdr:rowOff>
    </xdr:from>
    <xdr:to>
      <xdr:col>46</xdr:col>
      <xdr:colOff>38100</xdr:colOff>
      <xdr:row>37</xdr:row>
      <xdr:rowOff>6734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23261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2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39069</xdr:rowOff>
    </xdr:from>
    <xdr:to>
      <xdr:col>41</xdr:col>
      <xdr:colOff>101600</xdr:colOff>
      <xdr:row>36</xdr:row>
      <xdr:rowOff>140669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157196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8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16988</xdr:rowOff>
    </xdr:from>
    <xdr:to>
      <xdr:col>36</xdr:col>
      <xdr:colOff>165100</xdr:colOff>
      <xdr:row>36</xdr:row>
      <xdr:rowOff>118588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135115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6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143234</xdr:rowOff>
    </xdr:from>
    <xdr:to>
      <xdr:col>55</xdr:col>
      <xdr:colOff>0</xdr:colOff>
      <xdr:row>58</xdr:row>
      <xdr:rowOff>34720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44434"/>
          <a:ext cx="838200" cy="2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143234</xdr:rowOff>
    </xdr:from>
    <xdr:to>
      <xdr:col>50</xdr:col>
      <xdr:colOff>114300</xdr:colOff>
      <xdr:row>57</xdr:row>
      <xdr:rowOff>55122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44434"/>
          <a:ext cx="889000" cy="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55122</xdr:rowOff>
    </xdr:from>
    <xdr:to>
      <xdr:col>45</xdr:col>
      <xdr:colOff>177800</xdr:colOff>
      <xdr:row>57</xdr:row>
      <xdr:rowOff>94841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27772"/>
          <a:ext cx="889000" cy="3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76262</xdr:rowOff>
    </xdr:from>
    <xdr:to>
      <xdr:col>41</xdr:col>
      <xdr:colOff>50800</xdr:colOff>
      <xdr:row>57</xdr:row>
      <xdr:rowOff>94841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48912"/>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155370</xdr:rowOff>
    </xdr:from>
    <xdr:to>
      <xdr:col>55</xdr:col>
      <xdr:colOff>50800</xdr:colOff>
      <xdr:row>58</xdr:row>
      <xdr:rowOff>85520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92434</xdr:rowOff>
    </xdr:from>
    <xdr:to>
      <xdr:col>50</xdr:col>
      <xdr:colOff>165100</xdr:colOff>
      <xdr:row>57</xdr:row>
      <xdr:rowOff>22584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39111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4322</xdr:rowOff>
    </xdr:from>
    <xdr:to>
      <xdr:col>46</xdr:col>
      <xdr:colOff>38100</xdr:colOff>
      <xdr:row>57</xdr:row>
      <xdr:rowOff>105922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122449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5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44041</xdr:rowOff>
    </xdr:from>
    <xdr:to>
      <xdr:col>41</xdr:col>
      <xdr:colOff>101600</xdr:colOff>
      <xdr:row>57</xdr:row>
      <xdr:rowOff>145641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162168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9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25462</xdr:rowOff>
    </xdr:from>
    <xdr:to>
      <xdr:col>36</xdr:col>
      <xdr:colOff>165100</xdr:colOff>
      <xdr:row>57</xdr:row>
      <xdr:rowOff>127062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143589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7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99099</xdr:rowOff>
    </xdr:from>
    <xdr:to>
      <xdr:col>55</xdr:col>
      <xdr:colOff>0</xdr:colOff>
      <xdr:row>78</xdr:row>
      <xdr:rowOff>166477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00749"/>
          <a:ext cx="838200" cy="2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99099</xdr:rowOff>
    </xdr:from>
    <xdr:to>
      <xdr:col>50</xdr:col>
      <xdr:colOff>114300</xdr:colOff>
      <xdr:row>78</xdr:row>
      <xdr:rowOff>47907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00749"/>
          <a:ext cx="889000" cy="1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118687</xdr:rowOff>
    </xdr:from>
    <xdr:to>
      <xdr:col>45</xdr:col>
      <xdr:colOff>177800</xdr:colOff>
      <xdr:row>78</xdr:row>
      <xdr:rowOff>47907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20337"/>
          <a:ext cx="889000" cy="10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7482</xdr:rowOff>
    </xdr:from>
    <xdr:to>
      <xdr:col>41</xdr:col>
      <xdr:colOff>50800</xdr:colOff>
      <xdr:row>77</xdr:row>
      <xdr:rowOff>118687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09132"/>
          <a:ext cx="889000" cy="1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115677</xdr:rowOff>
    </xdr:from>
    <xdr:to>
      <xdr:col>55</xdr:col>
      <xdr:colOff>50800</xdr:colOff>
      <xdr:row>79</xdr:row>
      <xdr:rowOff>45827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48299</xdr:rowOff>
    </xdr:from>
    <xdr:to>
      <xdr:col>50</xdr:col>
      <xdr:colOff>165100</xdr:colOff>
      <xdr:row>77</xdr:row>
      <xdr:rowOff>149899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166426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02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168557</xdr:rowOff>
    </xdr:from>
    <xdr:to>
      <xdr:col>46</xdr:col>
      <xdr:colOff>38100</xdr:colOff>
      <xdr:row>78</xdr:row>
      <xdr:rowOff>98707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115234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4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67887</xdr:rowOff>
    </xdr:from>
    <xdr:to>
      <xdr:col>41</xdr:col>
      <xdr:colOff>101600</xdr:colOff>
      <xdr:row>77</xdr:row>
      <xdr:rowOff>169487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14564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4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128132</xdr:rowOff>
    </xdr:from>
    <xdr:to>
      <xdr:col>36</xdr:col>
      <xdr:colOff>165100</xdr:colOff>
      <xdr:row>77</xdr:row>
      <xdr:rowOff>58282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74809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93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76310</xdr:rowOff>
    </xdr:from>
    <xdr:to>
      <xdr:col>55</xdr:col>
      <xdr:colOff>0</xdr:colOff>
      <xdr:row>98</xdr:row>
      <xdr:rowOff>87409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78410"/>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76310</xdr:rowOff>
    </xdr:from>
    <xdr:to>
      <xdr:col>50</xdr:col>
      <xdr:colOff>114300</xdr:colOff>
      <xdr:row>98</xdr:row>
      <xdr:rowOff>110942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78410"/>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110942</xdr:rowOff>
    </xdr:from>
    <xdr:to>
      <xdr:col>45</xdr:col>
      <xdr:colOff>177800</xdr:colOff>
      <xdr:row>98</xdr:row>
      <xdr:rowOff>126913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3042"/>
          <a:ext cx="8890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64701</xdr:rowOff>
    </xdr:from>
    <xdr:to>
      <xdr:col>41</xdr:col>
      <xdr:colOff>50800</xdr:colOff>
      <xdr:row>98</xdr:row>
      <xdr:rowOff>126913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66801"/>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36609</xdr:rowOff>
    </xdr:from>
    <xdr:to>
      <xdr:col>55</xdr:col>
      <xdr:colOff>50800</xdr:colOff>
      <xdr:row>98</xdr:row>
      <xdr:rowOff>138209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25510</xdr:rowOff>
    </xdr:from>
    <xdr:to>
      <xdr:col>50</xdr:col>
      <xdr:colOff>165100</xdr:colOff>
      <xdr:row>98</xdr:row>
      <xdr:rowOff>127110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118237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60142</xdr:rowOff>
    </xdr:from>
    <xdr:to>
      <xdr:col>46</xdr:col>
      <xdr:colOff>38100</xdr:colOff>
      <xdr:row>98</xdr:row>
      <xdr:rowOff>161742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152869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76113</xdr:rowOff>
    </xdr:from>
    <xdr:to>
      <xdr:col>41</xdr:col>
      <xdr:colOff>101600</xdr:colOff>
      <xdr:row>99</xdr:row>
      <xdr:rowOff>6263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168840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13901</xdr:rowOff>
    </xdr:from>
    <xdr:to>
      <xdr:col>36</xdr:col>
      <xdr:colOff>165100</xdr:colOff>
      <xdr:row>98</xdr:row>
      <xdr:rowOff>115501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132028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9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21296</xdr:rowOff>
    </xdr:from>
    <xdr:to>
      <xdr:col>85</xdr:col>
      <xdr:colOff>127000</xdr:colOff>
      <xdr:row>39</xdr:row>
      <xdr:rowOff>33527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07846"/>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145373</xdr:rowOff>
    </xdr:from>
    <xdr:to>
      <xdr:col>81</xdr:col>
      <xdr:colOff>50800</xdr:colOff>
      <xdr:row>39</xdr:row>
      <xdr:rowOff>21296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60473"/>
          <a:ext cx="889000" cy="4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145373</xdr:rowOff>
    </xdr:from>
    <xdr:to>
      <xdr:col>76</xdr:col>
      <xdr:colOff>114300</xdr:colOff>
      <xdr:row>39</xdr:row>
      <xdr:rowOff>8964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60473"/>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167913</xdr:rowOff>
    </xdr:from>
    <xdr:to>
      <xdr:col>71</xdr:col>
      <xdr:colOff>177800</xdr:colOff>
      <xdr:row>39</xdr:row>
      <xdr:rowOff>8964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83013"/>
          <a:ext cx="889000" cy="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154177</xdr:rowOff>
    </xdr:from>
    <xdr:to>
      <xdr:col>85</xdr:col>
      <xdr:colOff>177800</xdr:colOff>
      <xdr:row>39</xdr:row>
      <xdr:rowOff>84327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141946</xdr:rowOff>
    </xdr:from>
    <xdr:to>
      <xdr:col>81</xdr:col>
      <xdr:colOff>101600</xdr:colOff>
      <xdr:row>39</xdr:row>
      <xdr:rowOff>72096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63223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94573</xdr:rowOff>
    </xdr:from>
    <xdr:to>
      <xdr:col>76</xdr:col>
      <xdr:colOff>165100</xdr:colOff>
      <xdr:row>39</xdr:row>
      <xdr:rowOff>24723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15850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129614</xdr:rowOff>
    </xdr:from>
    <xdr:to>
      <xdr:col>72</xdr:col>
      <xdr:colOff>38100</xdr:colOff>
      <xdr:row>39</xdr:row>
      <xdr:rowOff>59764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50891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117113</xdr:rowOff>
    </xdr:from>
    <xdr:to>
      <xdr:col>67</xdr:col>
      <xdr:colOff>101600</xdr:colOff>
      <xdr:row>39</xdr:row>
      <xdr:rowOff>47263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38390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51701</xdr:rowOff>
    </xdr:from>
    <xdr:to>
      <xdr:col>85</xdr:col>
      <xdr:colOff>127000</xdr:colOff>
      <xdr:row>77</xdr:row>
      <xdr:rowOff>54175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53351"/>
          <a:ext cx="8382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54175</xdr:rowOff>
    </xdr:from>
    <xdr:to>
      <xdr:col>81</xdr:col>
      <xdr:colOff>50800</xdr:colOff>
      <xdr:row>77</xdr:row>
      <xdr:rowOff>79983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5825"/>
          <a:ext cx="889000" cy="2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79983</xdr:rowOff>
    </xdr:from>
    <xdr:to>
      <xdr:col>76</xdr:col>
      <xdr:colOff>114300</xdr:colOff>
      <xdr:row>77</xdr:row>
      <xdr:rowOff>91433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81633"/>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41194</xdr:rowOff>
    </xdr:from>
    <xdr:to>
      <xdr:col>71</xdr:col>
      <xdr:colOff>177800</xdr:colOff>
      <xdr:row>77</xdr:row>
      <xdr:rowOff>91433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42844"/>
          <a:ext cx="889000" cy="5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901</xdr:rowOff>
    </xdr:from>
    <xdr:to>
      <xdr:col>85</xdr:col>
      <xdr:colOff>177800</xdr:colOff>
      <xdr:row>77</xdr:row>
      <xdr:rowOff>102501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23778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5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3375</xdr:rowOff>
    </xdr:from>
    <xdr:to>
      <xdr:col>81</xdr:col>
      <xdr:colOff>101600</xdr:colOff>
      <xdr:row>77</xdr:row>
      <xdr:rowOff>104975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121502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8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29183</xdr:rowOff>
    </xdr:from>
    <xdr:to>
      <xdr:col>76</xdr:col>
      <xdr:colOff>165100</xdr:colOff>
      <xdr:row>77</xdr:row>
      <xdr:rowOff>130783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147310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40633</xdr:rowOff>
    </xdr:from>
    <xdr:to>
      <xdr:col>72</xdr:col>
      <xdr:colOff>38100</xdr:colOff>
      <xdr:row>77</xdr:row>
      <xdr:rowOff>142233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158760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1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161844</xdr:rowOff>
    </xdr:from>
    <xdr:to>
      <xdr:col>67</xdr:col>
      <xdr:colOff>101600</xdr:colOff>
      <xdr:row>77</xdr:row>
      <xdr:rowOff>91994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108521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6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82223</xdr:rowOff>
    </xdr:from>
    <xdr:to>
      <xdr:col>85</xdr:col>
      <xdr:colOff>127000</xdr:colOff>
      <xdr:row>99</xdr:row>
      <xdr:rowOff>85303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55773"/>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55392</xdr:rowOff>
    </xdr:from>
    <xdr:to>
      <xdr:col>81</xdr:col>
      <xdr:colOff>50800</xdr:colOff>
      <xdr:row>99</xdr:row>
      <xdr:rowOff>85303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28942"/>
          <a:ext cx="889000" cy="2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38525</xdr:rowOff>
    </xdr:from>
    <xdr:to>
      <xdr:col>76</xdr:col>
      <xdr:colOff>114300</xdr:colOff>
      <xdr:row>99</xdr:row>
      <xdr:rowOff>55392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2075"/>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38525</xdr:rowOff>
    </xdr:from>
    <xdr:to>
      <xdr:col>71</xdr:col>
      <xdr:colOff>177800</xdr:colOff>
      <xdr:row>99</xdr:row>
      <xdr:rowOff>51423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2075"/>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31423</xdr:rowOff>
    </xdr:from>
    <xdr:to>
      <xdr:col>85</xdr:col>
      <xdr:colOff>177800</xdr:colOff>
      <xdr:row>99</xdr:row>
      <xdr:rowOff>133023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34503</xdr:rowOff>
    </xdr:from>
    <xdr:to>
      <xdr:col>81</xdr:col>
      <xdr:colOff>101600</xdr:colOff>
      <xdr:row>99</xdr:row>
      <xdr:rowOff>136103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127230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1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4592</xdr:rowOff>
    </xdr:from>
    <xdr:to>
      <xdr:col>76</xdr:col>
      <xdr:colOff>165100</xdr:colOff>
      <xdr:row>99</xdr:row>
      <xdr:rowOff>106192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97319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159175</xdr:rowOff>
    </xdr:from>
    <xdr:to>
      <xdr:col>72</xdr:col>
      <xdr:colOff>38100</xdr:colOff>
      <xdr:row>99</xdr:row>
      <xdr:rowOff>89325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80452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623</xdr:rowOff>
    </xdr:from>
    <xdr:to>
      <xdr:col>67</xdr:col>
      <xdr:colOff>101600</xdr:colOff>
      <xdr:row>99</xdr:row>
      <xdr:rowOff>102223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93350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22371</xdr:rowOff>
    </xdr:from>
    <xdr:to>
      <xdr:col>116</xdr:col>
      <xdr:colOff>63500</xdr:colOff>
      <xdr:row>39</xdr:row>
      <xdr:rowOff>27019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0892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27019</xdr:rowOff>
    </xdr:from>
    <xdr:to>
      <xdr:col>111</xdr:col>
      <xdr:colOff>177800</xdr:colOff>
      <xdr:row>39</xdr:row>
      <xdr:rowOff>33630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13569"/>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33630</xdr:rowOff>
    </xdr:from>
    <xdr:to>
      <xdr:col>107</xdr:col>
      <xdr:colOff>50800</xdr:colOff>
      <xdr:row>39</xdr:row>
      <xdr:rowOff>39345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20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34410</xdr:rowOff>
    </xdr:from>
    <xdr:to>
      <xdr:col>102</xdr:col>
      <xdr:colOff>114300</xdr:colOff>
      <xdr:row>39</xdr:row>
      <xdr:rowOff>39345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0960"/>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143021</xdr:rowOff>
    </xdr:from>
    <xdr:to>
      <xdr:col>116</xdr:col>
      <xdr:colOff>114300</xdr:colOff>
      <xdr:row>39</xdr:row>
      <xdr:rowOff>73171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147669</xdr:rowOff>
    </xdr:from>
    <xdr:to>
      <xdr:col>112</xdr:col>
      <xdr:colOff>38100</xdr:colOff>
      <xdr:row>39</xdr:row>
      <xdr:rowOff>77819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68946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5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154280</xdr:rowOff>
    </xdr:from>
    <xdr:to>
      <xdr:col>107</xdr:col>
      <xdr:colOff>101600</xdr:colOff>
      <xdr:row>39</xdr:row>
      <xdr:rowOff>84430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75557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159995</xdr:rowOff>
    </xdr:from>
    <xdr:to>
      <xdr:col>102</xdr:col>
      <xdr:colOff>165100</xdr:colOff>
      <xdr:row>39</xdr:row>
      <xdr:rowOff>90145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81272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155060</xdr:rowOff>
    </xdr:from>
    <xdr:to>
      <xdr:col>98</xdr:col>
      <xdr:colOff>38100</xdr:colOff>
      <xdr:row>39</xdr:row>
      <xdr:rowOff>85210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76337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61976</xdr:rowOff>
    </xdr:from>
    <xdr:to>
      <xdr:col>116</xdr:col>
      <xdr:colOff>63500</xdr:colOff>
      <xdr:row>56</xdr:row>
      <xdr:rowOff>86551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663176"/>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61976</xdr:rowOff>
    </xdr:from>
    <xdr:to>
      <xdr:col>111</xdr:col>
      <xdr:colOff>177800</xdr:colOff>
      <xdr:row>56</xdr:row>
      <xdr:rowOff>72301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66317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72301</xdr:rowOff>
    </xdr:from>
    <xdr:to>
      <xdr:col>107</xdr:col>
      <xdr:colOff>50800</xdr:colOff>
      <xdr:row>56</xdr:row>
      <xdr:rowOff>87979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673501"/>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87979</xdr:rowOff>
    </xdr:from>
    <xdr:to>
      <xdr:col>102</xdr:col>
      <xdr:colOff>114300</xdr:colOff>
      <xdr:row>56</xdr:row>
      <xdr:rowOff>110630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689179"/>
          <a:ext cx="8890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35751</xdr:rowOff>
    </xdr:from>
    <xdr:to>
      <xdr:col>116</xdr:col>
      <xdr:colOff>114300</xdr:colOff>
      <xdr:row>56</xdr:row>
      <xdr:rowOff>137351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58628</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11176</xdr:rowOff>
    </xdr:from>
    <xdr:to>
      <xdr:col>112</xdr:col>
      <xdr:colOff>38100</xdr:colOff>
      <xdr:row>56</xdr:row>
      <xdr:rowOff>112776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129303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3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21501</xdr:rowOff>
    </xdr:from>
    <xdr:to>
      <xdr:col>107</xdr:col>
      <xdr:colOff>101600</xdr:colOff>
      <xdr:row>56</xdr:row>
      <xdr:rowOff>123101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139628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39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37179</xdr:rowOff>
    </xdr:from>
    <xdr:to>
      <xdr:col>102</xdr:col>
      <xdr:colOff>165100</xdr:colOff>
      <xdr:row>56</xdr:row>
      <xdr:rowOff>138779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155306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59830</xdr:rowOff>
    </xdr:from>
    <xdr:to>
      <xdr:col>98</xdr:col>
      <xdr:colOff>38100</xdr:colOff>
      <xdr:row>56</xdr:row>
      <xdr:rowOff>161430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6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6507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3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113050</xdr:rowOff>
    </xdr:from>
    <xdr:to>
      <xdr:col>116</xdr:col>
      <xdr:colOff>63500</xdr:colOff>
      <xdr:row>75</xdr:row>
      <xdr:rowOff>132581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71800"/>
          <a:ext cx="838200" cy="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113050</xdr:rowOff>
    </xdr:from>
    <xdr:to>
      <xdr:col>111</xdr:col>
      <xdr:colOff>177800</xdr:colOff>
      <xdr:row>75</xdr:row>
      <xdr:rowOff>121289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71800"/>
          <a:ext cx="8890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121289</xdr:rowOff>
    </xdr:from>
    <xdr:to>
      <xdr:col>107</xdr:col>
      <xdr:colOff>50800</xdr:colOff>
      <xdr:row>76</xdr:row>
      <xdr:rowOff>21372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80039"/>
          <a:ext cx="889000" cy="7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21372</xdr:rowOff>
    </xdr:from>
    <xdr:to>
      <xdr:col>102</xdr:col>
      <xdr:colOff>114300</xdr:colOff>
      <xdr:row>76</xdr:row>
      <xdr:rowOff>80978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51572"/>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81781</xdr:rowOff>
    </xdr:from>
    <xdr:to>
      <xdr:col>116</xdr:col>
      <xdr:colOff>114300</xdr:colOff>
      <xdr:row>76</xdr:row>
      <xdr:rowOff>11931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104658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9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62250</xdr:rowOff>
    </xdr:from>
    <xdr:to>
      <xdr:col>112</xdr:col>
      <xdr:colOff>38100</xdr:colOff>
      <xdr:row>75</xdr:row>
      <xdr:rowOff>163850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8927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9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70489</xdr:rowOff>
    </xdr:from>
    <xdr:to>
      <xdr:col>107</xdr:col>
      <xdr:colOff>101600</xdr:colOff>
      <xdr:row>76</xdr:row>
      <xdr:rowOff>639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17166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0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142022</xdr:rowOff>
    </xdr:from>
    <xdr:to>
      <xdr:col>102</xdr:col>
      <xdr:colOff>165100</xdr:colOff>
      <xdr:row>76</xdr:row>
      <xdr:rowOff>72172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63299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30178</xdr:rowOff>
    </xdr:from>
    <xdr:to>
      <xdr:col>98</xdr:col>
      <xdr:colOff>38100</xdr:colOff>
      <xdr:row>76</xdr:row>
      <xdr:rowOff>131778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122905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住民一人当たりのコストを分析すると、人件費、物件費、補助費等、維持補修費、貸付金、繰出金で類似団体平均値を上回っている。これは、他団体よりも多くの施設を運営していること、産業振興のために必要な施策を積極的に実施していることなどによるものと思われるが、一方で、基金残高の減少や地方債残高の増加、経常収支比率の増加（悪化）などにより、財政的な課題が顕著となっており、各施設の経営改善や事業の取捨選択を行い、持続可能な財政運営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北海道下川町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
3,283
644.20
5,040,772
4,932,639
108,043
2,936,059
6,302,439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74625</xdr:rowOff>
    </xdr:from>
    <xdr:to>
      <xdr:col>24</xdr:col>
      <xdr:colOff>63500</xdr:colOff>
      <xdr:row>37</xdr:row>
      <xdr:rowOff>77521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18275"/>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73406</xdr:rowOff>
    </xdr:from>
    <xdr:to>
      <xdr:col>19</xdr:col>
      <xdr:colOff>177800</xdr:colOff>
      <xdr:row>37</xdr:row>
      <xdr:rowOff>74625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1705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73406</xdr:rowOff>
    </xdr:from>
    <xdr:to>
      <xdr:col>15</xdr:col>
      <xdr:colOff>50800</xdr:colOff>
      <xdr:row>37</xdr:row>
      <xdr:rowOff>105277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17056"/>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57842</xdr:rowOff>
    </xdr:from>
    <xdr:to>
      <xdr:col>10</xdr:col>
      <xdr:colOff>114300</xdr:colOff>
      <xdr:row>37</xdr:row>
      <xdr:rowOff>105277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01492"/>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26721</xdr:rowOff>
    </xdr:from>
    <xdr:to>
      <xdr:col>24</xdr:col>
      <xdr:colOff>114300</xdr:colOff>
      <xdr:row>37</xdr:row>
      <xdr:rowOff>128321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5148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23825</xdr:rowOff>
    </xdr:from>
    <xdr:to>
      <xdr:col>20</xdr:col>
      <xdr:colOff>38100</xdr:colOff>
      <xdr:row>37</xdr:row>
      <xdr:rowOff>125425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116552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22606</xdr:rowOff>
    </xdr:from>
    <xdr:to>
      <xdr:col>15</xdr:col>
      <xdr:colOff>101600</xdr:colOff>
      <xdr:row>37</xdr:row>
      <xdr:rowOff>124206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115333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54477</xdr:rowOff>
    </xdr:from>
    <xdr:to>
      <xdr:col>10</xdr:col>
      <xdr:colOff>165100</xdr:colOff>
      <xdr:row>37</xdr:row>
      <xdr:rowOff>156077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147204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7042</xdr:rowOff>
    </xdr:from>
    <xdr:to>
      <xdr:col>6</xdr:col>
      <xdr:colOff>38100</xdr:colOff>
      <xdr:row>37</xdr:row>
      <xdr:rowOff>108642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99769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70641</xdr:rowOff>
    </xdr:from>
    <xdr:to>
      <xdr:col>24</xdr:col>
      <xdr:colOff>63500</xdr:colOff>
      <xdr:row>58</xdr:row>
      <xdr:rowOff>74640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4741"/>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43224</xdr:rowOff>
    </xdr:from>
    <xdr:to>
      <xdr:col>19</xdr:col>
      <xdr:colOff>177800</xdr:colOff>
      <xdr:row>58</xdr:row>
      <xdr:rowOff>70641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7324"/>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43224</xdr:rowOff>
    </xdr:from>
    <xdr:to>
      <xdr:col>15</xdr:col>
      <xdr:colOff>50800</xdr:colOff>
      <xdr:row>58</xdr:row>
      <xdr:rowOff>53716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7324"/>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53716</xdr:rowOff>
    </xdr:from>
    <xdr:to>
      <xdr:col>10</xdr:col>
      <xdr:colOff>114300</xdr:colOff>
      <xdr:row>58</xdr:row>
      <xdr:rowOff>54860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781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23840</xdr:rowOff>
    </xdr:from>
    <xdr:to>
      <xdr:col>24</xdr:col>
      <xdr:colOff>114300</xdr:colOff>
      <xdr:row>58</xdr:row>
      <xdr:rowOff>125440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110217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19841</xdr:rowOff>
    </xdr:from>
    <xdr:to>
      <xdr:col>20</xdr:col>
      <xdr:colOff>38100</xdr:colOff>
      <xdr:row>58</xdr:row>
      <xdr:rowOff>121441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112568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163874</xdr:rowOff>
    </xdr:from>
    <xdr:to>
      <xdr:col>15</xdr:col>
      <xdr:colOff>101600</xdr:colOff>
      <xdr:row>58</xdr:row>
      <xdr:rowOff>94024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85151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2916</xdr:rowOff>
    </xdr:from>
    <xdr:to>
      <xdr:col>10</xdr:col>
      <xdr:colOff>165100</xdr:colOff>
      <xdr:row>58</xdr:row>
      <xdr:rowOff>104516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95643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4060</xdr:rowOff>
    </xdr:from>
    <xdr:to>
      <xdr:col>6</xdr:col>
      <xdr:colOff>38100</xdr:colOff>
      <xdr:row>58</xdr:row>
      <xdr:rowOff>105660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96787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133085</xdr:rowOff>
    </xdr:from>
    <xdr:to>
      <xdr:col>24</xdr:col>
      <xdr:colOff>63500</xdr:colOff>
      <xdr:row>76</xdr:row>
      <xdr:rowOff>135010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3285"/>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130132</xdr:rowOff>
    </xdr:from>
    <xdr:to>
      <xdr:col>19</xdr:col>
      <xdr:colOff>177800</xdr:colOff>
      <xdr:row>76</xdr:row>
      <xdr:rowOff>135010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6033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130132</xdr:rowOff>
    </xdr:from>
    <xdr:to>
      <xdr:col>15</xdr:col>
      <xdr:colOff>50800</xdr:colOff>
      <xdr:row>76</xdr:row>
      <xdr:rowOff>156623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0332"/>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156623</xdr:rowOff>
    </xdr:from>
    <xdr:to>
      <xdr:col>10</xdr:col>
      <xdr:colOff>114300</xdr:colOff>
      <xdr:row>77</xdr:row>
      <xdr:rowOff>4008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6823"/>
          <a:ext cx="8890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82285</xdr:rowOff>
    </xdr:from>
    <xdr:to>
      <xdr:col>24</xdr:col>
      <xdr:colOff>114300</xdr:colOff>
      <xdr:row>77</xdr:row>
      <xdr:rowOff>12435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105163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6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84210</xdr:rowOff>
    </xdr:from>
    <xdr:to>
      <xdr:col>20</xdr:col>
      <xdr:colOff>38100</xdr:colOff>
      <xdr:row>77</xdr:row>
      <xdr:rowOff>14360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30887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79332</xdr:rowOff>
    </xdr:from>
    <xdr:to>
      <xdr:col>15</xdr:col>
      <xdr:colOff>101600</xdr:colOff>
      <xdr:row>77</xdr:row>
      <xdr:rowOff>9482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26009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105823</xdr:rowOff>
    </xdr:from>
    <xdr:to>
      <xdr:col>10</xdr:col>
      <xdr:colOff>165100</xdr:colOff>
      <xdr:row>77</xdr:row>
      <xdr:rowOff>35973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52500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1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124658</xdr:rowOff>
    </xdr:from>
    <xdr:to>
      <xdr:col>6</xdr:col>
      <xdr:colOff>38100</xdr:colOff>
      <xdr:row>77</xdr:row>
      <xdr:rowOff>54808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71335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3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59573</xdr:rowOff>
    </xdr:from>
    <xdr:to>
      <xdr:col>24</xdr:col>
      <xdr:colOff>63500</xdr:colOff>
      <xdr:row>96</xdr:row>
      <xdr:rowOff>149994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18773"/>
          <a:ext cx="838200" cy="9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59573</xdr:rowOff>
    </xdr:from>
    <xdr:to>
      <xdr:col>19</xdr:col>
      <xdr:colOff>177800</xdr:colOff>
      <xdr:row>96</xdr:row>
      <xdr:rowOff>104059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18773"/>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104059</xdr:rowOff>
    </xdr:from>
    <xdr:to>
      <xdr:col>15</xdr:col>
      <xdr:colOff>50800</xdr:colOff>
      <xdr:row>97</xdr:row>
      <xdr:rowOff>12018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63259"/>
          <a:ext cx="889000" cy="7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9572</xdr:rowOff>
    </xdr:from>
    <xdr:to>
      <xdr:col>10</xdr:col>
      <xdr:colOff>114300</xdr:colOff>
      <xdr:row>97</xdr:row>
      <xdr:rowOff>12018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4022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99194</xdr:rowOff>
    </xdr:from>
    <xdr:to>
      <xdr:col>24</xdr:col>
      <xdr:colOff>114300</xdr:colOff>
      <xdr:row>97</xdr:row>
      <xdr:rowOff>29344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122071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8773</xdr:rowOff>
    </xdr:from>
    <xdr:to>
      <xdr:col>20</xdr:col>
      <xdr:colOff>38100</xdr:colOff>
      <xdr:row>96</xdr:row>
      <xdr:rowOff>110373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126900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24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53259</xdr:rowOff>
    </xdr:from>
    <xdr:to>
      <xdr:col>15</xdr:col>
      <xdr:colOff>101600</xdr:colOff>
      <xdr:row>96</xdr:row>
      <xdr:rowOff>154859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171386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8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132668</xdr:rowOff>
    </xdr:from>
    <xdr:to>
      <xdr:col>10</xdr:col>
      <xdr:colOff>165100</xdr:colOff>
      <xdr:row>97</xdr:row>
      <xdr:rowOff>62818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79345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6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130222</xdr:rowOff>
    </xdr:from>
    <xdr:to>
      <xdr:col>6</xdr:col>
      <xdr:colOff>38100</xdr:colOff>
      <xdr:row>97</xdr:row>
      <xdr:rowOff>60372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76899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6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145469</xdr:rowOff>
    </xdr:from>
    <xdr:to>
      <xdr:col>55</xdr:col>
      <xdr:colOff>0</xdr:colOff>
      <xdr:row>38</xdr:row>
      <xdr:rowOff>101056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89119"/>
          <a:ext cx="8382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115860</xdr:rowOff>
    </xdr:from>
    <xdr:to>
      <xdr:col>50</xdr:col>
      <xdr:colOff>114300</xdr:colOff>
      <xdr:row>37</xdr:row>
      <xdr:rowOff>145469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5951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147538</xdr:rowOff>
    </xdr:from>
    <xdr:to>
      <xdr:col>45</xdr:col>
      <xdr:colOff>177800</xdr:colOff>
      <xdr:row>37</xdr:row>
      <xdr:rowOff>115860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319738"/>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128488</xdr:rowOff>
    </xdr:from>
    <xdr:to>
      <xdr:col>41</xdr:col>
      <xdr:colOff>50800</xdr:colOff>
      <xdr:row>36</xdr:row>
      <xdr:rowOff>147538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614888"/>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50256</xdr:rowOff>
    </xdr:from>
    <xdr:to>
      <xdr:col>55</xdr:col>
      <xdr:colOff>50800</xdr:colOff>
      <xdr:row>38</xdr:row>
      <xdr:rowOff>151856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6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73133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1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94669</xdr:rowOff>
    </xdr:from>
    <xdr:to>
      <xdr:col>50</xdr:col>
      <xdr:colOff>165100</xdr:colOff>
      <xdr:row>38</xdr:row>
      <xdr:rowOff>24819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41346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2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65060</xdr:rowOff>
    </xdr:from>
    <xdr:to>
      <xdr:col>46</xdr:col>
      <xdr:colOff>38100</xdr:colOff>
      <xdr:row>37</xdr:row>
      <xdr:rowOff>166660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11737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1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96738</xdr:rowOff>
    </xdr:from>
    <xdr:to>
      <xdr:col>41</xdr:col>
      <xdr:colOff>101600</xdr:colOff>
      <xdr:row>37</xdr:row>
      <xdr:rowOff>26888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43415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4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77688</xdr:rowOff>
    </xdr:from>
    <xdr:to>
      <xdr:col>36</xdr:col>
      <xdr:colOff>165100</xdr:colOff>
      <xdr:row>33</xdr:row>
      <xdr:rowOff>7838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5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24365</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05111" y="53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163932</xdr:rowOff>
    </xdr:from>
    <xdr:to>
      <xdr:col>55</xdr:col>
      <xdr:colOff>0</xdr:colOff>
      <xdr:row>58</xdr:row>
      <xdr:rowOff>19862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93682"/>
          <a:ext cx="838200" cy="37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163932</xdr:rowOff>
    </xdr:from>
    <xdr:to>
      <xdr:col>50</xdr:col>
      <xdr:colOff>114300</xdr:colOff>
      <xdr:row>57</xdr:row>
      <xdr:rowOff>160308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3682"/>
          <a:ext cx="889000" cy="33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49966</xdr:rowOff>
    </xdr:from>
    <xdr:to>
      <xdr:col>45</xdr:col>
      <xdr:colOff>177800</xdr:colOff>
      <xdr:row>57</xdr:row>
      <xdr:rowOff>160308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22616"/>
          <a:ext cx="889000" cy="1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49966</xdr:rowOff>
    </xdr:from>
    <xdr:to>
      <xdr:col>41</xdr:col>
      <xdr:colOff>50800</xdr:colOff>
      <xdr:row>57</xdr:row>
      <xdr:rowOff>133850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22616"/>
          <a:ext cx="889000" cy="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140512</xdr:rowOff>
    </xdr:from>
    <xdr:to>
      <xdr:col>55</xdr:col>
      <xdr:colOff>50800</xdr:colOff>
      <xdr:row>58</xdr:row>
      <xdr:rowOff>70662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163389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113132</xdr:rowOff>
    </xdr:from>
    <xdr:to>
      <xdr:col>50</xdr:col>
      <xdr:colOff>165100</xdr:colOff>
      <xdr:row>56</xdr:row>
      <xdr:rowOff>43282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59809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1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109508</xdr:rowOff>
    </xdr:from>
    <xdr:to>
      <xdr:col>46</xdr:col>
      <xdr:colOff>38100</xdr:colOff>
      <xdr:row>58</xdr:row>
      <xdr:rowOff>39658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56185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5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170616</xdr:rowOff>
    </xdr:from>
    <xdr:to>
      <xdr:col>41</xdr:col>
      <xdr:colOff>101600</xdr:colOff>
      <xdr:row>57</xdr:row>
      <xdr:rowOff>100766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117293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54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83050</xdr:rowOff>
    </xdr:from>
    <xdr:to>
      <xdr:col>36</xdr:col>
      <xdr:colOff>165100</xdr:colOff>
      <xdr:row>58</xdr:row>
      <xdr:rowOff>13200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29727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63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26646</xdr:rowOff>
    </xdr:from>
    <xdr:to>
      <xdr:col>55</xdr:col>
      <xdr:colOff>0</xdr:colOff>
      <xdr:row>76</xdr:row>
      <xdr:rowOff>111077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85396"/>
          <a:ext cx="838200" cy="2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26646</xdr:rowOff>
    </xdr:from>
    <xdr:to>
      <xdr:col>50</xdr:col>
      <xdr:colOff>114300</xdr:colOff>
      <xdr:row>76</xdr:row>
      <xdr:rowOff>57610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85396"/>
          <a:ext cx="889000" cy="2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44715</xdr:rowOff>
    </xdr:from>
    <xdr:to>
      <xdr:col>45</xdr:col>
      <xdr:colOff>177800</xdr:colOff>
      <xdr:row>76</xdr:row>
      <xdr:rowOff>57610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74915"/>
          <a:ext cx="889000" cy="1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159666</xdr:rowOff>
    </xdr:from>
    <xdr:to>
      <xdr:col>41</xdr:col>
      <xdr:colOff>50800</xdr:colOff>
      <xdr:row>76</xdr:row>
      <xdr:rowOff>44715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18416"/>
          <a:ext cx="8890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60277</xdr:rowOff>
    </xdr:from>
    <xdr:to>
      <xdr:col>55</xdr:col>
      <xdr:colOff>50800</xdr:colOff>
      <xdr:row>76</xdr:row>
      <xdr:rowOff>161877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83154</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4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147296</xdr:rowOff>
    </xdr:from>
    <xdr:to>
      <xdr:col>50</xdr:col>
      <xdr:colOff>165100</xdr:colOff>
      <xdr:row>75</xdr:row>
      <xdr:rowOff>77446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93973</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60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6810</xdr:rowOff>
    </xdr:from>
    <xdr:to>
      <xdr:col>46</xdr:col>
      <xdr:colOff>38100</xdr:colOff>
      <xdr:row>76</xdr:row>
      <xdr:rowOff>108410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124937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81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165365</xdr:rowOff>
    </xdr:from>
    <xdr:to>
      <xdr:col>41</xdr:col>
      <xdr:colOff>101600</xdr:colOff>
      <xdr:row>76</xdr:row>
      <xdr:rowOff>95515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112041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79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108866</xdr:rowOff>
    </xdr:from>
    <xdr:to>
      <xdr:col>36</xdr:col>
      <xdr:colOff>165100</xdr:colOff>
      <xdr:row>76</xdr:row>
      <xdr:rowOff>39016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55543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7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110466</xdr:rowOff>
    </xdr:from>
    <xdr:to>
      <xdr:col>55</xdr:col>
      <xdr:colOff>0</xdr:colOff>
      <xdr:row>97</xdr:row>
      <xdr:rowOff>113272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41116"/>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8051</xdr:rowOff>
    </xdr:from>
    <xdr:to>
      <xdr:col>50</xdr:col>
      <xdr:colOff>114300</xdr:colOff>
      <xdr:row>97</xdr:row>
      <xdr:rowOff>110466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38701"/>
          <a:ext cx="889000" cy="10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8051</xdr:rowOff>
    </xdr:from>
    <xdr:to>
      <xdr:col>45</xdr:col>
      <xdr:colOff>177800</xdr:colOff>
      <xdr:row>97</xdr:row>
      <xdr:rowOff>84275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38701"/>
          <a:ext cx="889000" cy="7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84275</xdr:rowOff>
    </xdr:from>
    <xdr:to>
      <xdr:col>41</xdr:col>
      <xdr:colOff>50800</xdr:colOff>
      <xdr:row>97</xdr:row>
      <xdr:rowOff>108415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492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62472</xdr:rowOff>
    </xdr:from>
    <xdr:to>
      <xdr:col>55</xdr:col>
      <xdr:colOff>50800</xdr:colOff>
      <xdr:row>97</xdr:row>
      <xdr:rowOff>164072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21849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8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59666</xdr:rowOff>
    </xdr:from>
    <xdr:to>
      <xdr:col>50</xdr:col>
      <xdr:colOff>165100</xdr:colOff>
      <xdr:row>97</xdr:row>
      <xdr:rowOff>161266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152393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78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128701</xdr:rowOff>
    </xdr:from>
    <xdr:to>
      <xdr:col>46</xdr:col>
      <xdr:colOff>38100</xdr:colOff>
      <xdr:row>97</xdr:row>
      <xdr:rowOff>58851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75378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33475</xdr:rowOff>
    </xdr:from>
    <xdr:to>
      <xdr:col>41</xdr:col>
      <xdr:colOff>101600</xdr:colOff>
      <xdr:row>97</xdr:row>
      <xdr:rowOff>135075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151602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3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57615</xdr:rowOff>
    </xdr:from>
    <xdr:to>
      <xdr:col>36</xdr:col>
      <xdr:colOff>165100</xdr:colOff>
      <xdr:row>97</xdr:row>
      <xdr:rowOff>159215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150342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8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77452</xdr:rowOff>
    </xdr:from>
    <xdr:to>
      <xdr:col>85</xdr:col>
      <xdr:colOff>127000</xdr:colOff>
      <xdr:row>38</xdr:row>
      <xdr:rowOff>112837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2552"/>
          <a:ext cx="838200" cy="3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108045</xdr:rowOff>
    </xdr:from>
    <xdr:to>
      <xdr:col>81</xdr:col>
      <xdr:colOff>50800</xdr:colOff>
      <xdr:row>38</xdr:row>
      <xdr:rowOff>112837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23145"/>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108045</xdr:rowOff>
    </xdr:from>
    <xdr:to>
      <xdr:col>76</xdr:col>
      <xdr:colOff>114300</xdr:colOff>
      <xdr:row>38</xdr:row>
      <xdr:rowOff>114067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23145"/>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50761</xdr:rowOff>
    </xdr:from>
    <xdr:to>
      <xdr:col>71</xdr:col>
      <xdr:colOff>177800</xdr:colOff>
      <xdr:row>38</xdr:row>
      <xdr:rowOff>114067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65861"/>
          <a:ext cx="889000" cy="6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26652</xdr:rowOff>
    </xdr:from>
    <xdr:to>
      <xdr:col>85</xdr:col>
      <xdr:colOff>177800</xdr:colOff>
      <xdr:row>38</xdr:row>
      <xdr:rowOff>128252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49529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62037</xdr:rowOff>
    </xdr:from>
    <xdr:to>
      <xdr:col>81</xdr:col>
      <xdr:colOff>101600</xdr:colOff>
      <xdr:row>38</xdr:row>
      <xdr:rowOff>163637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154764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57245</xdr:rowOff>
    </xdr:from>
    <xdr:to>
      <xdr:col>76</xdr:col>
      <xdr:colOff>165100</xdr:colOff>
      <xdr:row>38</xdr:row>
      <xdr:rowOff>158845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149972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63267</xdr:rowOff>
    </xdr:from>
    <xdr:to>
      <xdr:col>72</xdr:col>
      <xdr:colOff>38100</xdr:colOff>
      <xdr:row>38</xdr:row>
      <xdr:rowOff>164867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155994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171411</xdr:rowOff>
    </xdr:from>
    <xdr:to>
      <xdr:col>67</xdr:col>
      <xdr:colOff>101600</xdr:colOff>
      <xdr:row>38</xdr:row>
      <xdr:rowOff>101561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118089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39020</xdr:rowOff>
    </xdr:from>
    <xdr:to>
      <xdr:col>85</xdr:col>
      <xdr:colOff>127000</xdr:colOff>
      <xdr:row>57</xdr:row>
      <xdr:rowOff>44317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11670"/>
          <a:ext cx="8382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39020</xdr:rowOff>
    </xdr:from>
    <xdr:to>
      <xdr:col>81</xdr:col>
      <xdr:colOff>50800</xdr:colOff>
      <xdr:row>57</xdr:row>
      <xdr:rowOff>42458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11670"/>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42458</xdr:rowOff>
    </xdr:from>
    <xdr:to>
      <xdr:col>76</xdr:col>
      <xdr:colOff>114300</xdr:colOff>
      <xdr:row>57</xdr:row>
      <xdr:rowOff>54062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15108"/>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140020</xdr:rowOff>
    </xdr:from>
    <xdr:to>
      <xdr:col>71</xdr:col>
      <xdr:colOff>177800</xdr:colOff>
      <xdr:row>57</xdr:row>
      <xdr:rowOff>54062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569770"/>
          <a:ext cx="889000" cy="25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164967</xdr:rowOff>
    </xdr:from>
    <xdr:to>
      <xdr:col>85</xdr:col>
      <xdr:colOff>177800</xdr:colOff>
      <xdr:row>57</xdr:row>
      <xdr:rowOff>95117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143394</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159670</xdr:rowOff>
    </xdr:from>
    <xdr:to>
      <xdr:col>81</xdr:col>
      <xdr:colOff>101600</xdr:colOff>
      <xdr:row>57</xdr:row>
      <xdr:rowOff>89820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80947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5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163108</xdr:rowOff>
    </xdr:from>
    <xdr:to>
      <xdr:col>76</xdr:col>
      <xdr:colOff>165100</xdr:colOff>
      <xdr:row>57</xdr:row>
      <xdr:rowOff>93258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84385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5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3262</xdr:rowOff>
    </xdr:from>
    <xdr:to>
      <xdr:col>72</xdr:col>
      <xdr:colOff>38100</xdr:colOff>
      <xdr:row>57</xdr:row>
      <xdr:rowOff>104862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95989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86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89220</xdr:rowOff>
    </xdr:from>
    <xdr:to>
      <xdr:col>67</xdr:col>
      <xdr:colOff>101600</xdr:colOff>
      <xdr:row>56</xdr:row>
      <xdr:rowOff>19370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5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35897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29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21296</xdr:rowOff>
    </xdr:from>
    <xdr:to>
      <xdr:col>85</xdr:col>
      <xdr:colOff>127000</xdr:colOff>
      <xdr:row>79</xdr:row>
      <xdr:rowOff>33527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65846"/>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145373</xdr:rowOff>
    </xdr:from>
    <xdr:to>
      <xdr:col>81</xdr:col>
      <xdr:colOff>50800</xdr:colOff>
      <xdr:row>79</xdr:row>
      <xdr:rowOff>21296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8473"/>
          <a:ext cx="889000" cy="4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145373</xdr:rowOff>
    </xdr:from>
    <xdr:to>
      <xdr:col>76</xdr:col>
      <xdr:colOff>114300</xdr:colOff>
      <xdr:row>79</xdr:row>
      <xdr:rowOff>8964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18473"/>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167914</xdr:rowOff>
    </xdr:from>
    <xdr:to>
      <xdr:col>71</xdr:col>
      <xdr:colOff>177800</xdr:colOff>
      <xdr:row>79</xdr:row>
      <xdr:rowOff>8964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41014"/>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154177</xdr:rowOff>
    </xdr:from>
    <xdr:to>
      <xdr:col>85</xdr:col>
      <xdr:colOff>177800</xdr:colOff>
      <xdr:row>79</xdr:row>
      <xdr:rowOff>84327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141946</xdr:rowOff>
    </xdr:from>
    <xdr:to>
      <xdr:col>81</xdr:col>
      <xdr:colOff>101600</xdr:colOff>
      <xdr:row>79</xdr:row>
      <xdr:rowOff>72096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63223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0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94573</xdr:rowOff>
    </xdr:from>
    <xdr:to>
      <xdr:col>76</xdr:col>
      <xdr:colOff>165100</xdr:colOff>
      <xdr:row>79</xdr:row>
      <xdr:rowOff>24723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15850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129614</xdr:rowOff>
    </xdr:from>
    <xdr:to>
      <xdr:col>72</xdr:col>
      <xdr:colOff>38100</xdr:colOff>
      <xdr:row>79</xdr:row>
      <xdr:rowOff>59764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50891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9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117114</xdr:rowOff>
    </xdr:from>
    <xdr:to>
      <xdr:col>67</xdr:col>
      <xdr:colOff>101600</xdr:colOff>
      <xdr:row>79</xdr:row>
      <xdr:rowOff>47264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38391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58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51670</xdr:rowOff>
    </xdr:from>
    <xdr:to>
      <xdr:col>85</xdr:col>
      <xdr:colOff>127000</xdr:colOff>
      <xdr:row>97</xdr:row>
      <xdr:rowOff>54144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82320"/>
          <a:ext cx="8382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54144</xdr:rowOff>
    </xdr:from>
    <xdr:to>
      <xdr:col>81</xdr:col>
      <xdr:colOff>50800</xdr:colOff>
      <xdr:row>97</xdr:row>
      <xdr:rowOff>79952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84794"/>
          <a:ext cx="889000" cy="2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79952</xdr:rowOff>
    </xdr:from>
    <xdr:to>
      <xdr:col>76</xdr:col>
      <xdr:colOff>114300</xdr:colOff>
      <xdr:row>97</xdr:row>
      <xdr:rowOff>91402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10602"/>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41162</xdr:rowOff>
    </xdr:from>
    <xdr:to>
      <xdr:col>71</xdr:col>
      <xdr:colOff>177800</xdr:colOff>
      <xdr:row>97</xdr:row>
      <xdr:rowOff>91402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71812"/>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870</xdr:rowOff>
    </xdr:from>
    <xdr:to>
      <xdr:col>85</xdr:col>
      <xdr:colOff>177800</xdr:colOff>
      <xdr:row>97</xdr:row>
      <xdr:rowOff>102470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23747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8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3344</xdr:rowOff>
    </xdr:from>
    <xdr:to>
      <xdr:col>81</xdr:col>
      <xdr:colOff>101600</xdr:colOff>
      <xdr:row>97</xdr:row>
      <xdr:rowOff>104944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121471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0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29152</xdr:rowOff>
    </xdr:from>
    <xdr:to>
      <xdr:col>76</xdr:col>
      <xdr:colOff>165100</xdr:colOff>
      <xdr:row>97</xdr:row>
      <xdr:rowOff>130752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147279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40602</xdr:rowOff>
    </xdr:from>
    <xdr:to>
      <xdr:col>72</xdr:col>
      <xdr:colOff>38100</xdr:colOff>
      <xdr:row>97</xdr:row>
      <xdr:rowOff>142202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158729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4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161812</xdr:rowOff>
    </xdr:from>
    <xdr:to>
      <xdr:col>67</xdr:col>
      <xdr:colOff>101600</xdr:colOff>
      <xdr:row>97</xdr:row>
      <xdr:rowOff>91962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108489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9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住民一人当たりのコストを分析すると、農林水産業費及び商工費が類似団体平均値を大きく上回っているが、これは、基幹産業である農業・林業の振興に伴う施策のほか、国から環境モデル都市や環境未来都市に認定・選定を受け、具現化に向けた各施策を行っているためである。また、民生費については、障害者支援施設や生活支援ハウスの運営、衛生費については、病院事業の運営補助金により上回っているものと推察する。公債費については、近年の大型事業に伴う公債費の増加によるもので、新規借入の抑制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近年の地方交付税の減少などにより、財政調整基金残高については減少している。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人件費、扶助費、公債費など経常経費に充当する一般財源の増加が見込まれることから、各施設の経営改善や事業の取捨選択を行い、持続可能な財政運営を行う必要がある。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北海道下川町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全会計ともに赤字は発生していない。</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今後も、実質赤字比率、連結実質赤字比率ともに赤字に陥ることはないが、会計によっては、一般会計からの補助金や繰出金が増加傾向にある会計もあることから、使用料や保険料の見直しなども視野に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J1" zoomScale="85" zoomScaleNormal="85" workbookViewId="0">
      <selection activeCell="BV13" sqref="BV13:CC1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91</v>
      </c>
      <c r="AZ4" s="420"/>
      <c r="BA4" s="420"/>
      <c r="BB4" s="420"/>
      <c r="BC4" s="420"/>
      <c r="BD4" s="420"/>
      <c r="BE4" s="420"/>
      <c r="BF4" s="420"/>
      <c r="BG4" s="420"/>
      <c r="BH4" s="420"/>
      <c r="BI4" s="420"/>
      <c r="BJ4" s="420"/>
      <c r="BK4" s="420"/>
      <c r="BL4" s="420"/>
      <c r="BM4" s="421"/>
      <c r="BN4" s="422">
        <v>5040772</v>
      </c>
      <c r="BO4" s="423"/>
      <c r="BP4" s="423"/>
      <c r="BQ4" s="423"/>
      <c r="BR4" s="423"/>
      <c r="BS4" s="423"/>
      <c r="BT4" s="423"/>
      <c r="BU4" s="424"/>
      <c r="BV4" s="422">
        <v>6777146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3.7</v>
      </c>
      <c r="CU4" s="604"/>
      <c r="CV4" s="604"/>
      <c r="CW4" s="604"/>
      <c r="CX4" s="604"/>
      <c r="CY4" s="604"/>
      <c r="CZ4" s="604"/>
      <c r="DA4" s="605"/>
      <c r="DB4" s="603">
        <v>4.2</v>
      </c>
      <c r="DC4" s="604"/>
      <c r="DD4" s="604"/>
      <c r="DE4" s="604"/>
      <c r="DF4" s="604"/>
      <c r="DG4" s="604"/>
      <c r="DH4" s="604"/>
      <c r="DI4" s="605"/>
      <c r="DJ4" s="185"/>
      <c r="DK4" s="185"/>
      <c r="DL4" s="185"/>
      <c r="DM4" s="185"/>
      <c r="DN4" s="185"/>
      <c r="DO4" s="185"/>
    </row>
    <row r="5" spans="1:119" ht="18.75" customHeight="1" x14ac:dyDescent="0.15">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4932639</v>
      </c>
      <c r="BO5" s="428"/>
      <c r="BP5" s="428"/>
      <c r="BQ5" s="428"/>
      <c r="BR5" s="428"/>
      <c r="BS5" s="428"/>
      <c r="BT5" s="428"/>
      <c r="BU5" s="429"/>
      <c r="BV5" s="427">
        <v>6651985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90.6</v>
      </c>
      <c r="CU5" s="398"/>
      <c r="CV5" s="398"/>
      <c r="CW5" s="398"/>
      <c r="CX5" s="398"/>
      <c r="CY5" s="398"/>
      <c r="CZ5" s="398"/>
      <c r="DA5" s="399"/>
      <c r="DB5" s="397">
        <v>91</v>
      </c>
      <c r="DC5" s="398"/>
      <c r="DD5" s="398"/>
      <c r="DE5" s="398"/>
      <c r="DF5" s="398"/>
      <c r="DG5" s="398"/>
      <c r="DH5" s="398"/>
      <c r="DI5" s="399"/>
      <c r="DJ5" s="185"/>
      <c r="DK5" s="185"/>
      <c r="DL5" s="185"/>
      <c r="DM5" s="185"/>
      <c r="DN5" s="185"/>
      <c r="DO5" s="185"/>
    </row>
    <row r="6" spans="1:119" ht="18.75" customHeight="1" x14ac:dyDescent="0.15">
      <c r="A6" s="186"/>
      <c r="B6" s="580" t="s">
        <v>97</v>
      </c>
      <c r="C6" s="443"/>
      <c r="D6" s="443"/>
      <c r="E6" s="581"/>
      <c r="F6" s="581"/>
      <c r="G6" s="581"/>
      <c r="H6" s="581"/>
      <c r="I6" s="581"/>
      <c r="J6" s="581"/>
      <c r="K6" s="581"/>
      <c r="L6" s="581" t="s">
        <v>98</v>
      </c>
      <c r="M6" s="581"/>
      <c r="N6" s="581"/>
      <c r="O6" s="581"/>
      <c r="P6" s="581"/>
      <c r="Q6" s="581"/>
      <c r="R6" s="467"/>
      <c r="S6" s="467"/>
      <c r="T6" s="467"/>
      <c r="U6" s="467"/>
      <c r="V6" s="587"/>
      <c r="W6" s="518" t="s">
        <v>99</v>
      </c>
      <c r="X6" s="442"/>
      <c r="Y6" s="442"/>
      <c r="Z6" s="442"/>
      <c r="AA6" s="442"/>
      <c r="AB6" s="443"/>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108133</v>
      </c>
      <c r="BO6" s="428"/>
      <c r="BP6" s="428"/>
      <c r="BQ6" s="428"/>
      <c r="BR6" s="428"/>
      <c r="BS6" s="428"/>
      <c r="BT6" s="428"/>
      <c r="BU6" s="429"/>
      <c r="BV6" s="427">
        <v>125161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94</v>
      </c>
      <c r="CU6" s="578"/>
      <c r="CV6" s="578"/>
      <c r="CW6" s="578"/>
      <c r="CX6" s="578"/>
      <c r="CY6" s="578"/>
      <c r="CZ6" s="578"/>
      <c r="DA6" s="579"/>
      <c r="DB6" s="577">
        <v>94.5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90</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2936059</v>
      </c>
      <c r="CU7" s="428"/>
      <c r="CV7" s="428"/>
      <c r="CW7" s="428"/>
      <c r="CX7" s="428"/>
      <c r="CY7" s="428"/>
      <c r="CZ7" s="428"/>
      <c r="DA7" s="429"/>
      <c r="DB7" s="427">
        <v>2997937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108043</v>
      </c>
      <c r="BO8" s="428"/>
      <c r="BP8" s="428"/>
      <c r="BQ8" s="428"/>
      <c r="BR8" s="428"/>
      <c r="BS8" s="428"/>
      <c r="BT8" s="428"/>
      <c r="BU8" s="429"/>
      <c r="BV8" s="427">
        <v>125161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0.15</v>
      </c>
      <c r="CU8" s="541"/>
      <c r="CV8" s="541"/>
      <c r="CW8" s="541"/>
      <c r="CX8" s="541"/>
      <c r="CY8" s="541"/>
      <c r="CZ8" s="541"/>
      <c r="DA8" s="542"/>
      <c r="DB8" s="540">
        <v>0.14000000000000001</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3547</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-17118</v>
      </c>
      <c r="BO9" s="428"/>
      <c r="BP9" s="428"/>
      <c r="BQ9" s="428"/>
      <c r="BR9" s="428"/>
      <c r="BS9" s="428"/>
      <c r="BT9" s="428"/>
      <c r="BU9" s="429"/>
      <c r="BV9" s="427">
        <v>4870</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15.3</v>
      </c>
      <c r="CU9" s="398"/>
      <c r="CV9" s="398"/>
      <c r="CW9" s="398"/>
      <c r="CX9" s="398"/>
      <c r="CY9" s="398"/>
      <c r="CZ9" s="398"/>
      <c r="DA9" s="399"/>
      <c r="DB9" s="397">
        <v>14.3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3775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57</v>
      </c>
      <c r="BO10" s="428"/>
      <c r="BP10" s="428"/>
      <c r="BQ10" s="428"/>
      <c r="BR10" s="428"/>
      <c r="BS10" s="428"/>
      <c r="BT10" s="428"/>
      <c r="BU10" s="429"/>
      <c r="BV10" s="427">
        <v>194</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5" t="s">
        <v>123</v>
      </c>
      <c r="M11" s="476"/>
      <c r="N11" s="476"/>
      <c r="O11" s="476"/>
      <c r="P11" s="476"/>
      <c r="Q11" s="477"/>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3303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121050</v>
      </c>
      <c r="BO12" s="428"/>
      <c r="BP12" s="428"/>
      <c r="BQ12" s="428"/>
      <c r="BR12" s="428"/>
      <c r="BS12" s="428"/>
      <c r="BT12" s="428"/>
      <c r="BU12" s="429"/>
      <c r="BV12" s="427">
        <v>228780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3283</v>
      </c>
      <c r="S13" s="531"/>
      <c r="T13" s="531"/>
      <c r="U13" s="531"/>
      <c r="V13" s="532"/>
      <c r="W13" s="518" t="s">
        <v>140</v>
      </c>
      <c r="X13" s="442"/>
      <c r="Y13" s="442"/>
      <c r="Z13" s="442"/>
      <c r="AA13" s="442"/>
      <c r="AB13" s="443"/>
      <c r="AC13" s="403">
        <v>399</v>
      </c>
      <c r="AD13" s="404"/>
      <c r="AE13" s="404"/>
      <c r="AF13" s="404"/>
      <c r="AG13" s="405"/>
      <c r="AH13" s="403">
        <v>437</v>
      </c>
      <c r="AI13" s="404"/>
      <c r="AJ13" s="404"/>
      <c r="AK13" s="404"/>
      <c r="AL13" s="406"/>
      <c r="AM13" s="496" t="s">
        <v>141</v>
      </c>
      <c r="AN13" s="401"/>
      <c r="AO13" s="401"/>
      <c r="AP13" s="401"/>
      <c r="AQ13" s="401"/>
      <c r="AR13" s="401"/>
      <c r="AS13" s="401"/>
      <c r="AT13" s="402"/>
      <c r="AU13" s="484" t="s">
        <v>134</v>
      </c>
      <c r="AV13" s="485"/>
      <c r="AW13" s="485"/>
      <c r="AX13" s="485"/>
      <c r="AY13" s="407" t="s">
        <v>142</v>
      </c>
      <c r="AZ13" s="408"/>
      <c r="BA13" s="408"/>
      <c r="BB13" s="408"/>
      <c r="BC13" s="408"/>
      <c r="BD13" s="408"/>
      <c r="BE13" s="408"/>
      <c r="BF13" s="408"/>
      <c r="BG13" s="408"/>
      <c r="BH13" s="408"/>
      <c r="BI13" s="408"/>
      <c r="BJ13" s="408"/>
      <c r="BK13" s="408"/>
      <c r="BL13" s="408"/>
      <c r="BM13" s="409"/>
      <c r="BN13" s="427">
        <v>-138111</v>
      </c>
      <c r="BO13" s="428"/>
      <c r="BP13" s="428"/>
      <c r="BQ13" s="428"/>
      <c r="BR13" s="428"/>
      <c r="BS13" s="428"/>
      <c r="BT13" s="428"/>
      <c r="BU13" s="429"/>
      <c r="BV13" s="427">
        <v>-223716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4.5999999999999996</v>
      </c>
      <c r="CU13" s="398"/>
      <c r="CV13" s="398"/>
      <c r="CW13" s="398"/>
      <c r="CX13" s="398"/>
      <c r="CY13" s="398"/>
      <c r="CZ13" s="398"/>
      <c r="DA13" s="399"/>
      <c r="DB13" s="397">
        <v>3.6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3339</v>
      </c>
      <c r="S14" s="531"/>
      <c r="T14" s="531"/>
      <c r="U14" s="531"/>
      <c r="V14" s="532"/>
      <c r="W14" s="533"/>
      <c r="X14" s="445"/>
      <c r="Y14" s="445"/>
      <c r="Z14" s="445"/>
      <c r="AA14" s="445"/>
      <c r="AB14" s="446"/>
      <c r="AC14" s="523">
        <v>22.9</v>
      </c>
      <c r="AD14" s="524"/>
      <c r="AE14" s="524"/>
      <c r="AF14" s="524"/>
      <c r="AG14" s="525"/>
      <c r="AH14" s="523">
        <v>24.2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41.4</v>
      </c>
      <c r="CU14" s="535"/>
      <c r="CV14" s="535"/>
      <c r="CW14" s="535"/>
      <c r="CX14" s="535"/>
      <c r="CY14" s="535"/>
      <c r="CZ14" s="535"/>
      <c r="DA14" s="536"/>
      <c r="DB14" s="534">
        <v>37.200000000000003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3316</v>
      </c>
      <c r="S15" s="531"/>
      <c r="T15" s="531"/>
      <c r="U15" s="531"/>
      <c r="V15" s="532"/>
      <c r="W15" s="518" t="s">
        <v>147</v>
      </c>
      <c r="X15" s="442"/>
      <c r="Y15" s="442"/>
      <c r="Z15" s="442"/>
      <c r="AA15" s="442"/>
      <c r="AB15" s="443"/>
      <c r="AC15" s="403">
        <v>414</v>
      </c>
      <c r="AD15" s="404"/>
      <c r="AE15" s="404"/>
      <c r="AF15" s="404"/>
      <c r="AG15" s="405"/>
      <c r="AH15" s="403">
        <v>381</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429800</v>
      </c>
      <c r="BO15" s="423"/>
      <c r="BP15" s="423"/>
      <c r="BQ15" s="423"/>
      <c r="BR15" s="423"/>
      <c r="BS15" s="423"/>
      <c r="BT15" s="423"/>
      <c r="BU15" s="424"/>
      <c r="BV15" s="422">
        <v>417168</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5"/>
      <c r="Y16" s="445"/>
      <c r="Z16" s="445"/>
      <c r="AA16" s="445"/>
      <c r="AB16" s="446"/>
      <c r="AC16" s="523">
        <v>23.7</v>
      </c>
      <c r="AD16" s="524"/>
      <c r="AE16" s="524"/>
      <c r="AF16" s="524"/>
      <c r="AG16" s="525"/>
      <c r="AH16" s="523">
        <v>21.1</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2736171</v>
      </c>
      <c r="BO16" s="428"/>
      <c r="BP16" s="428"/>
      <c r="BQ16" s="428"/>
      <c r="BR16" s="428"/>
      <c r="BS16" s="428"/>
      <c r="BT16" s="428"/>
      <c r="BU16" s="429"/>
      <c r="BV16" s="427">
        <v>2806179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2"/>
      <c r="Y17" s="442"/>
      <c r="Z17" s="442"/>
      <c r="AA17" s="442"/>
      <c r="AB17" s="443"/>
      <c r="AC17" s="403">
        <v>931</v>
      </c>
      <c r="AD17" s="404"/>
      <c r="AE17" s="404"/>
      <c r="AF17" s="404"/>
      <c r="AG17" s="405"/>
      <c r="AH17" s="403">
        <v>987</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522076</v>
      </c>
      <c r="BO17" s="428"/>
      <c r="BP17" s="428"/>
      <c r="BQ17" s="428"/>
      <c r="BR17" s="428"/>
      <c r="BS17" s="428"/>
      <c r="BT17" s="428"/>
      <c r="BU17" s="429"/>
      <c r="BV17" s="427">
        <v>507960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644.20000000000005</v>
      </c>
      <c r="M18" s="492"/>
      <c r="N18" s="492"/>
      <c r="O18" s="492"/>
      <c r="P18" s="492"/>
      <c r="Q18" s="492"/>
      <c r="R18" s="493"/>
      <c r="S18" s="493"/>
      <c r="T18" s="493"/>
      <c r="U18" s="493"/>
      <c r="V18" s="494"/>
      <c r="W18" s="508"/>
      <c r="X18" s="509"/>
      <c r="Y18" s="509"/>
      <c r="Z18" s="509"/>
      <c r="AA18" s="509"/>
      <c r="AB18" s="519"/>
      <c r="AC18" s="391">
        <v>53.4</v>
      </c>
      <c r="AD18" s="392"/>
      <c r="AE18" s="392"/>
      <c r="AF18" s="392"/>
      <c r="AG18" s="495"/>
      <c r="AH18" s="391">
        <v>54.7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2660449</v>
      </c>
      <c r="BO18" s="428"/>
      <c r="BP18" s="428"/>
      <c r="BQ18" s="428"/>
      <c r="BR18" s="428"/>
      <c r="BS18" s="428"/>
      <c r="BT18" s="428"/>
      <c r="BU18" s="429"/>
      <c r="BV18" s="427">
        <v>2740535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3335419</v>
      </c>
      <c r="BO19" s="428"/>
      <c r="BP19" s="428"/>
      <c r="BQ19" s="428"/>
      <c r="BR19" s="428"/>
      <c r="BS19" s="428"/>
      <c r="BT19" s="428"/>
      <c r="BU19" s="429"/>
      <c r="BV19" s="427">
        <v>3535654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1674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8" t="s">
        <v>163</v>
      </c>
      <c r="C22" s="459"/>
      <c r="D22" s="460"/>
      <c r="E22" s="467" t="s">
        <v>1</v>
      </c>
      <c r="F22" s="442"/>
      <c r="G22" s="442"/>
      <c r="H22" s="442"/>
      <c r="I22" s="442"/>
      <c r="J22" s="442"/>
      <c r="K22" s="443"/>
      <c r="L22" s="467" t="s">
        <v>164</v>
      </c>
      <c r="M22" s="442"/>
      <c r="N22" s="442"/>
      <c r="O22" s="442"/>
      <c r="P22" s="443"/>
      <c r="Q22" s="452" t="s">
        <v>165</v>
      </c>
      <c r="R22" s="453"/>
      <c r="S22" s="453"/>
      <c r="T22" s="453"/>
      <c r="U22" s="453"/>
      <c r="V22" s="468"/>
      <c r="W22" s="470" t="s">
        <v>166</v>
      </c>
      <c r="X22" s="459"/>
      <c r="Y22" s="460"/>
      <c r="Z22" s="467" t="s">
        <v>1</v>
      </c>
      <c r="AA22" s="442"/>
      <c r="AB22" s="442"/>
      <c r="AC22" s="442"/>
      <c r="AD22" s="442"/>
      <c r="AE22" s="442"/>
      <c r="AF22" s="442"/>
      <c r="AG22" s="443"/>
      <c r="AH22" s="441" t="s">
        <v>167</v>
      </c>
      <c r="AI22" s="442"/>
      <c r="AJ22" s="442"/>
      <c r="AK22" s="442"/>
      <c r="AL22" s="443"/>
      <c r="AM22" s="441" t="s">
        <v>168</v>
      </c>
      <c r="AN22" s="447"/>
      <c r="AO22" s="447"/>
      <c r="AP22" s="447"/>
      <c r="AQ22" s="447"/>
      <c r="AR22" s="448"/>
      <c r="AS22" s="452" t="s">
        <v>165</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169</v>
      </c>
      <c r="AZ23" s="420"/>
      <c r="BA23" s="420"/>
      <c r="BB23" s="420"/>
      <c r="BC23" s="420"/>
      <c r="BD23" s="420"/>
      <c r="BE23" s="420"/>
      <c r="BF23" s="420"/>
      <c r="BG23" s="420"/>
      <c r="BH23" s="420"/>
      <c r="BI23" s="420"/>
      <c r="BJ23" s="420"/>
      <c r="BK23" s="420"/>
      <c r="BL23" s="420"/>
      <c r="BM23" s="421"/>
      <c r="BN23" s="427">
        <v>6302439</v>
      </c>
      <c r="BO23" s="428"/>
      <c r="BP23" s="428"/>
      <c r="BQ23" s="428"/>
      <c r="BR23" s="428"/>
      <c r="BS23" s="428"/>
      <c r="BT23" s="428"/>
      <c r="BU23" s="429"/>
      <c r="BV23" s="427">
        <v>6400608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61"/>
      <c r="C24" s="462"/>
      <c r="D24" s="463"/>
      <c r="E24" s="400" t="s">
        <v>170</v>
      </c>
      <c r="F24" s="401"/>
      <c r="G24" s="401"/>
      <c r="H24" s="401"/>
      <c r="I24" s="401"/>
      <c r="J24" s="401"/>
      <c r="K24" s="402"/>
      <c r="L24" s="403">
        <v>1</v>
      </c>
      <c r="M24" s="404"/>
      <c r="N24" s="404"/>
      <c r="O24" s="404"/>
      <c r="P24" s="405"/>
      <c r="Q24" s="403">
        <v>7300</v>
      </c>
      <c r="R24" s="404"/>
      <c r="S24" s="404"/>
      <c r="T24" s="404"/>
      <c r="U24" s="404"/>
      <c r="V24" s="405"/>
      <c r="W24" s="471"/>
      <c r="X24" s="462"/>
      <c r="Y24" s="463"/>
      <c r="Z24" s="400" t="s">
        <v>171</v>
      </c>
      <c r="AA24" s="401"/>
      <c r="AB24" s="401"/>
      <c r="AC24" s="401"/>
      <c r="AD24" s="401"/>
      <c r="AE24" s="401"/>
      <c r="AF24" s="401"/>
      <c r="AG24" s="402"/>
      <c r="AH24" s="403">
        <v>111</v>
      </c>
      <c r="AI24" s="404"/>
      <c r="AJ24" s="404"/>
      <c r="AK24" s="404"/>
      <c r="AL24" s="405"/>
      <c r="AM24" s="403">
        <v>322011</v>
      </c>
      <c r="AN24" s="404"/>
      <c r="AO24" s="404"/>
      <c r="AP24" s="404"/>
      <c r="AQ24" s="404"/>
      <c r="AR24" s="405"/>
      <c r="AS24" s="403">
        <v>2901</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5597200</v>
      </c>
      <c r="BO24" s="428"/>
      <c r="BP24" s="428"/>
      <c r="BQ24" s="428"/>
      <c r="BR24" s="428"/>
      <c r="BS24" s="428"/>
      <c r="BT24" s="428"/>
      <c r="BU24" s="429"/>
      <c r="BV24" s="427">
        <v>5693833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61"/>
      <c r="C25" s="462"/>
      <c r="D25" s="463"/>
      <c r="E25" s="400" t="s">
        <v>173</v>
      </c>
      <c r="F25" s="401"/>
      <c r="G25" s="401"/>
      <c r="H25" s="401"/>
      <c r="I25" s="401"/>
      <c r="J25" s="401"/>
      <c r="K25" s="402"/>
      <c r="L25" s="403">
        <v>1</v>
      </c>
      <c r="M25" s="404"/>
      <c r="N25" s="404"/>
      <c r="O25" s="404"/>
      <c r="P25" s="405"/>
      <c r="Q25" s="403">
        <v>5840</v>
      </c>
      <c r="R25" s="404"/>
      <c r="S25" s="404"/>
      <c r="T25" s="404"/>
      <c r="U25" s="404"/>
      <c r="V25" s="405"/>
      <c r="W25" s="471"/>
      <c r="X25" s="462"/>
      <c r="Y25" s="463"/>
      <c r="Z25" s="400" t="s">
        <v>174</v>
      </c>
      <c r="AA25" s="401"/>
      <c r="AB25" s="401"/>
      <c r="AC25" s="401"/>
      <c r="AD25" s="401"/>
      <c r="AE25" s="401"/>
      <c r="AF25" s="401"/>
      <c r="AG25" s="402"/>
      <c r="AH25" s="403" t="s">
        <v>128</v>
      </c>
      <c r="AI25" s="404"/>
      <c r="AJ25" s="404"/>
      <c r="AK25" s="404"/>
      <c r="AL25" s="405"/>
      <c r="AM25" s="403" t="s">
        <v>128</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461830</v>
      </c>
      <c r="BO25" s="423"/>
      <c r="BP25" s="423"/>
      <c r="BQ25" s="423"/>
      <c r="BR25" s="423"/>
      <c r="BS25" s="423"/>
      <c r="BT25" s="423"/>
      <c r="BU25" s="424"/>
      <c r="BV25" s="422">
        <v>382379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61"/>
      <c r="C26" s="462"/>
      <c r="D26" s="463"/>
      <c r="E26" s="400" t="s">
        <v>177</v>
      </c>
      <c r="F26" s="401"/>
      <c r="G26" s="401"/>
      <c r="H26" s="401"/>
      <c r="I26" s="401"/>
      <c r="J26" s="401"/>
      <c r="K26" s="402"/>
      <c r="L26" s="403">
        <v>1</v>
      </c>
      <c r="M26" s="404"/>
      <c r="N26" s="404"/>
      <c r="O26" s="404"/>
      <c r="P26" s="405"/>
      <c r="Q26" s="403">
        <v>5470</v>
      </c>
      <c r="R26" s="404"/>
      <c r="S26" s="404"/>
      <c r="T26" s="404"/>
      <c r="U26" s="404"/>
      <c r="V26" s="405"/>
      <c r="W26" s="471"/>
      <c r="X26" s="462"/>
      <c r="Y26" s="463"/>
      <c r="Z26" s="400" t="s">
        <v>178</v>
      </c>
      <c r="AA26" s="439"/>
      <c r="AB26" s="439"/>
      <c r="AC26" s="439"/>
      <c r="AD26" s="439"/>
      <c r="AE26" s="439"/>
      <c r="AF26" s="439"/>
      <c r="AG26" s="440"/>
      <c r="AH26" s="403">
        <v>4</v>
      </c>
      <c r="AI26" s="404"/>
      <c r="AJ26" s="404"/>
      <c r="AK26" s="404"/>
      <c r="AL26" s="405"/>
      <c r="AM26" s="403">
        <v>12316</v>
      </c>
      <c r="AN26" s="404"/>
      <c r="AO26" s="404"/>
      <c r="AP26" s="404"/>
      <c r="AQ26" s="404"/>
      <c r="AR26" s="405"/>
      <c r="AS26" s="403">
        <v>3079</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61"/>
      <c r="C27" s="462"/>
      <c r="D27" s="463"/>
      <c r="E27" s="400" t="s">
        <v>180</v>
      </c>
      <c r="F27" s="401"/>
      <c r="G27" s="401"/>
      <c r="H27" s="401"/>
      <c r="I27" s="401"/>
      <c r="J27" s="401"/>
      <c r="K27" s="402"/>
      <c r="L27" s="403">
        <v>1</v>
      </c>
      <c r="M27" s="404"/>
      <c r="N27" s="404"/>
      <c r="O27" s="404"/>
      <c r="P27" s="405"/>
      <c r="Q27" s="403">
        <v>2600</v>
      </c>
      <c r="R27" s="404"/>
      <c r="S27" s="404"/>
      <c r="T27" s="404"/>
      <c r="U27" s="404"/>
      <c r="V27" s="405"/>
      <c r="W27" s="471"/>
      <c r="X27" s="462"/>
      <c r="Y27" s="463"/>
      <c r="Z27" s="400" t="s">
        <v>181</v>
      </c>
      <c r="AA27" s="401"/>
      <c r="AB27" s="401"/>
      <c r="AC27" s="401"/>
      <c r="AD27" s="401"/>
      <c r="AE27" s="401"/>
      <c r="AF27" s="401"/>
      <c r="AG27" s="402"/>
      <c r="AH27" s="403" t="s">
        <v>175</v>
      </c>
      <c r="AI27" s="404"/>
      <c r="AJ27" s="404"/>
      <c r="AK27" s="404"/>
      <c r="AL27" s="405"/>
      <c r="AM27" s="403" t="s">
        <v>128</v>
      </c>
      <c r="AN27" s="404"/>
      <c r="AO27" s="404"/>
      <c r="AP27" s="404"/>
      <c r="AQ27" s="404"/>
      <c r="AR27" s="405"/>
      <c r="AS27" s="403" t="s">
        <v>175</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138</v>
      </c>
      <c r="BO27" s="431"/>
      <c r="BP27" s="431"/>
      <c r="BQ27" s="431"/>
      <c r="BR27" s="431"/>
      <c r="BS27" s="431"/>
      <c r="BT27" s="431"/>
      <c r="BU27" s="432"/>
      <c r="BV27" s="430" t="s">
        <v>138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61"/>
      <c r="C28" s="462"/>
      <c r="D28" s="463"/>
      <c r="E28" s="400" t="s">
        <v>183</v>
      </c>
      <c r="F28" s="401"/>
      <c r="G28" s="401"/>
      <c r="H28" s="401"/>
      <c r="I28" s="401"/>
      <c r="J28" s="401"/>
      <c r="K28" s="402"/>
      <c r="L28" s="403">
        <v>1</v>
      </c>
      <c r="M28" s="404"/>
      <c r="N28" s="404"/>
      <c r="O28" s="404"/>
      <c r="P28" s="405"/>
      <c r="Q28" s="403">
        <v>2080</v>
      </c>
      <c r="R28" s="404"/>
      <c r="S28" s="404"/>
      <c r="T28" s="404"/>
      <c r="U28" s="404"/>
      <c r="V28" s="405"/>
      <c r="W28" s="471"/>
      <c r="X28" s="462"/>
      <c r="Y28" s="463"/>
      <c r="Z28" s="400" t="s">
        <v>184</v>
      </c>
      <c r="AA28" s="401"/>
      <c r="AB28" s="401"/>
      <c r="AC28" s="401"/>
      <c r="AD28" s="401"/>
      <c r="AE28" s="401"/>
      <c r="AF28" s="401"/>
      <c r="AG28" s="402"/>
      <c r="AH28" s="403">
        <v>1</v>
      </c>
      <c r="AI28" s="404"/>
      <c r="AJ28" s="404"/>
      <c r="AK28" s="404"/>
      <c r="AL28" s="405"/>
      <c r="AM28" s="403" t="s">
        <v>185</v>
      </c>
      <c r="AN28" s="404"/>
      <c r="AO28" s="404"/>
      <c r="AP28" s="404"/>
      <c r="AQ28" s="404"/>
      <c r="AR28" s="405"/>
      <c r="AS28" s="403" t="s">
        <v>185</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457877</v>
      </c>
      <c r="BO28" s="423"/>
      <c r="BP28" s="423"/>
      <c r="BQ28" s="423"/>
      <c r="BR28" s="423"/>
      <c r="BS28" s="423"/>
      <c r="BT28" s="423"/>
      <c r="BU28" s="424"/>
      <c r="BV28" s="422">
        <v>514470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61"/>
      <c r="C29" s="462"/>
      <c r="D29" s="463"/>
      <c r="E29" s="400" t="s">
        <v>187</v>
      </c>
      <c r="F29" s="401"/>
      <c r="G29" s="401"/>
      <c r="H29" s="401"/>
      <c r="I29" s="401"/>
      <c r="J29" s="401"/>
      <c r="K29" s="402"/>
      <c r="L29" s="403">
        <v>6</v>
      </c>
      <c r="M29" s="404"/>
      <c r="N29" s="404"/>
      <c r="O29" s="404"/>
      <c r="P29" s="405"/>
      <c r="Q29" s="403">
        <v>1750</v>
      </c>
      <c r="R29" s="404"/>
      <c r="S29" s="404"/>
      <c r="T29" s="404"/>
      <c r="U29" s="404"/>
      <c r="V29" s="405"/>
      <c r="W29" s="472"/>
      <c r="X29" s="473"/>
      <c r="Y29" s="474"/>
      <c r="Z29" s="400" t="s">
        <v>188</v>
      </c>
      <c r="AA29" s="401"/>
      <c r="AB29" s="401"/>
      <c r="AC29" s="401"/>
      <c r="AD29" s="401"/>
      <c r="AE29" s="401"/>
      <c r="AF29" s="401"/>
      <c r="AG29" s="402"/>
      <c r="AH29" s="403">
        <v>112</v>
      </c>
      <c r="AI29" s="404"/>
      <c r="AJ29" s="404"/>
      <c r="AK29" s="404"/>
      <c r="AL29" s="405"/>
      <c r="AM29" s="403">
        <v>324595</v>
      </c>
      <c r="AN29" s="404"/>
      <c r="AO29" s="404"/>
      <c r="AP29" s="404"/>
      <c r="AQ29" s="404"/>
      <c r="AR29" s="405"/>
      <c r="AS29" s="403">
        <v>2898</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3946</v>
      </c>
      <c r="BO29" s="428"/>
      <c r="BP29" s="428"/>
      <c r="BQ29" s="428"/>
      <c r="BR29" s="428"/>
      <c r="BS29" s="428"/>
      <c r="BT29" s="428"/>
      <c r="BU29" s="429"/>
      <c r="BV29" s="427">
        <v>3945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190</v>
      </c>
      <c r="X30" s="482"/>
      <c r="Y30" s="482"/>
      <c r="Z30" s="482"/>
      <c r="AA30" s="482"/>
      <c r="AB30" s="482"/>
      <c r="AC30" s="482"/>
      <c r="AD30" s="482"/>
      <c r="AE30" s="482"/>
      <c r="AF30" s="482"/>
      <c r="AG30" s="483"/>
      <c r="AH30" s="391">
        <v>97.1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530880</v>
      </c>
      <c r="BO30" s="431"/>
      <c r="BP30" s="431"/>
      <c r="BQ30" s="431"/>
      <c r="BR30" s="431"/>
      <c r="BS30" s="431"/>
      <c r="BT30" s="431"/>
      <c r="BU30" s="432"/>
      <c r="BV30" s="430">
        <v>561661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197</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介護保険特別会計（介護保険事業勘定）</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病院事業会計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名寄地区衛生施設事務組合</v>
      </c>
      <c r="BZ34" s="385"/>
      <c r="CA34" s="385"/>
      <c r="CB34" s="385"/>
      <c r="CC34" s="385"/>
      <c r="CD34" s="385"/>
      <c r="CE34" s="385"/>
      <c r="CF34" s="385"/>
      <c r="CG34" s="385"/>
      <c r="CH34" s="385"/>
      <c r="CI34" s="385"/>
      <c r="CJ34" s="385"/>
      <c r="CK34" s="385"/>
      <c r="CL34" s="385"/>
      <c r="CM34" s="385"/>
      <c r="CN34" s="213"/>
      <c r="CO34" s="386">
        <f>IF(CQ34="","",MAX(C34:D43,U34:V43,AM34:AN43,BE34:BF43,BW34:BX43)+1)</f>
        <v>12</v>
      </c>
      <c r="CP34" s="386"/>
      <c r="CQ34" s="385" t="str">
        <f>IF('各会計、関係団体の財政状況及び健全化判断比率'!BS7="","",'各会計、関係団体の財政状況及び健全化判断比率'!BS7)</f>
        <v>下川町ふるさと開発振興公社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介護保険特別会計（介護サービス事業勘定）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簡易水道事業特別会計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上川北部消防事務組合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国民健康保険事業特別会計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上川教育センター</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FMyZElg3aHJ1VX0Cg1JwpVxTzEqxcBuXPvDHN/wUjTr9Sh0RjSKfC77OucW7D+GWenOcbg3fRKYNUcFsfqw/A==" saltValue="6WMRJRGQnMZiEOBjc4S+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70" zoomScaleNormal="7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562</v>
      </c>
      <c r="D34" s="1206"/>
      <c r="E34" s="1207"/>
      <c r="F34" s="32">
        <v>5.36</v>
      </c>
      <c r="G34" s="33">
        <v>4.05</v>
      </c>
      <c r="H34" s="33">
        <v>3.91</v>
      </c>
      <c r="I34" s="33">
        <v>4.17</v>
      </c>
      <c r="J34" s="34">
        <v>3.67</v>
      </c>
      <c r="K34" s="22"/>
      <c r="L34" s="22"/>
      <c r="M34" s="22"/>
      <c r="N34" s="22"/>
      <c r="O34" s="22"/>
      <c r="P34" s="22"/>
    </row>
    <row r="35" spans="1:16" ht="39" customHeight="1" x14ac:dyDescent="0.15">
      <c r="A35" s="22"/>
      <c r="B35" s="35"/>
      <c r="C35" s="1200" t="s">
        <v>563</v>
      </c>
      <c r="D35" s="1201"/>
      <c r="E35" s="1202"/>
      <c r="F35" s="36">
        <v>1.61</v>
      </c>
      <c r="G35" s="37">
        <v>2.5499999999999998</v>
      </c>
      <c r="H35" s="37">
        <v>2.83</v>
      </c>
      <c r="I35" s="37">
        <v>1.37</v>
      </c>
      <c r="J35" s="38">
        <v>1.26</v>
      </c>
      <c r="K35" s="22"/>
      <c r="L35" s="22"/>
      <c r="M35" s="22"/>
      <c r="N35" s="22"/>
      <c r="O35" s="22"/>
      <c r="P35" s="22"/>
    </row>
    <row r="36" spans="1:16" ht="39" customHeight="1" x14ac:dyDescent="0.15">
      <c r="A36" s="22"/>
      <c r="B36" s="35"/>
      <c r="C36" s="1200" t="s">
        <v>564</v>
      </c>
      <c r="D36" s="1201"/>
      <c r="E36" s="1202"/>
      <c r="F36" s="36">
        <v>0.46</v>
      </c>
      <c r="G36" s="37">
        <v>0.55000000000000004</v>
      </c>
      <c r="H36" s="37">
        <v>0.39</v>
      </c>
      <c r="I36" s="37">
        <v>0.56000000000000005</v>
      </c>
      <c r="J36" s="38">
        <v>0.43</v>
      </c>
      <c r="K36" s="22"/>
      <c r="L36" s="22"/>
      <c r="M36" s="22"/>
      <c r="N36" s="22"/>
      <c r="O36" s="22"/>
      <c r="P36" s="22"/>
    </row>
    <row r="37" spans="1:16" ht="39" customHeight="1" x14ac:dyDescent="0.15">
      <c r="A37" s="22"/>
      <c r="B37" s="35"/>
      <c r="C37" s="1200" t="s">
        <v>565</v>
      </c>
      <c r="D37" s="1201"/>
      <c r="E37" s="1202"/>
      <c r="F37" s="36">
        <v>0.37</v>
      </c>
      <c r="G37" s="37">
        <v>0.39</v>
      </c>
      <c r="H37" s="37">
        <v>0.26</v>
      </c>
      <c r="I37" s="37">
        <v>0.24</v>
      </c>
      <c r="J37" s="38">
        <v>0.3</v>
      </c>
      <c r="K37" s="22"/>
      <c r="L37" s="22"/>
      <c r="M37" s="22"/>
      <c r="N37" s="22"/>
      <c r="O37" s="22"/>
      <c r="P37" s="22"/>
    </row>
    <row r="38" spans="1:16" ht="39" customHeight="1" x14ac:dyDescent="0.15">
      <c r="A38" s="22"/>
      <c r="B38" s="35"/>
      <c r="C38" s="1200" t="s">
        <v>566</v>
      </c>
      <c r="D38" s="1201"/>
      <c r="E38" s="1202"/>
      <c r="F38" s="36">
        <v>0.78</v>
      </c>
      <c r="G38" s="37">
        <v>1.1299999999999999</v>
      </c>
      <c r="H38" s="37">
        <v>0.55000000000000004</v>
      </c>
      <c r="I38" s="37" t="s">
        <v>567</v>
      </c>
      <c r="J38" s="38">
        <v>0.25</v>
      </c>
      <c r="K38" s="22"/>
      <c r="L38" s="22"/>
      <c r="M38" s="22"/>
      <c r="N38" s="22"/>
      <c r="O38" s="22"/>
      <c r="P38" s="22"/>
    </row>
    <row r="39" spans="1:16" ht="39" customHeight="1" x14ac:dyDescent="0.15">
      <c r="A39" s="22"/>
      <c r="B39" s="35"/>
      <c r="C39" s="1200" t="s">
        <v>568</v>
      </c>
      <c r="D39" s="1201"/>
      <c r="E39" s="1202"/>
      <c r="F39" s="36">
        <v>0.2</v>
      </c>
      <c r="G39" s="37">
        <v>0.17</v>
      </c>
      <c r="H39" s="37">
        <v>0.12</v>
      </c>
      <c r="I39" s="37">
        <v>0.17</v>
      </c>
      <c r="J39" s="38">
        <v>0.19</v>
      </c>
      <c r="K39" s="22"/>
      <c r="L39" s="22"/>
      <c r="M39" s="22"/>
      <c r="N39" s="22"/>
      <c r="O39" s="22"/>
      <c r="P39" s="22"/>
    </row>
    <row r="40" spans="1:16" ht="39" customHeight="1" x14ac:dyDescent="0.15">
      <c r="A40" s="22"/>
      <c r="B40" s="35"/>
      <c r="C40" s="1200" t="s">
        <v>569</v>
      </c>
      <c r="D40" s="1201"/>
      <c r="E40" s="1202"/>
      <c r="F40" s="36">
        <v>0.08</v>
      </c>
      <c r="G40" s="37">
        <v>0.11</v>
      </c>
      <c r="H40" s="37">
        <v>0.12</v>
      </c>
      <c r="I40" s="37">
        <v>0.11</v>
      </c>
      <c r="J40" s="38">
        <v>0.16</v>
      </c>
      <c r="K40" s="22"/>
      <c r="L40" s="22"/>
      <c r="M40" s="22"/>
      <c r="N40" s="22"/>
      <c r="O40" s="22"/>
      <c r="P40" s="22"/>
    </row>
    <row r="41" spans="1:16" ht="39" customHeight="1" x14ac:dyDescent="0.15">
      <c r="A41" s="22"/>
      <c r="B41" s="35"/>
      <c r="C41" s="1200" t="s">
        <v>570</v>
      </c>
      <c r="D41" s="1201"/>
      <c r="E41" s="1202"/>
      <c r="F41" s="36">
        <v>0.02</v>
      </c>
      <c r="G41" s="37">
        <v>0.01</v>
      </c>
      <c r="H41" s="37">
        <v>0</v>
      </c>
      <c r="I41" s="37">
        <v>0</v>
      </c>
      <c r="J41" s="38">
        <v>0</v>
      </c>
      <c r="K41" s="22"/>
      <c r="L41" s="22"/>
      <c r="M41" s="22"/>
      <c r="N41" s="22"/>
      <c r="O41" s="22"/>
      <c r="P41" s="22"/>
    </row>
    <row r="42" spans="1:16" ht="39" customHeight="1" x14ac:dyDescent="0.15">
      <c r="A42" s="22"/>
      <c r="B42" s="39"/>
      <c r="C42" s="1200" t="s">
        <v>571</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572</v>
      </c>
      <c r="D43" s="1204"/>
      <c r="E43" s="1205"/>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DWBeBHLVgGWeCJ+IZHa0D2GmU28/uxihUaBr4G7YCUB09duT6+wLyQ7QPs274qx6cc9IbbdAXJHgLz5lWKRug==" saltValue="A45hcZznzMTGdnOUWM7E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70" zoomScaleNormal="7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635</v>
      </c>
      <c r="L45" s="60">
        <v>532</v>
      </c>
      <c r="M45" s="60">
        <v>541</v>
      </c>
      <c r="N45" s="60">
        <v>583</v>
      </c>
      <c r="O45" s="61">
        <v>582</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15">
      <c r="A48" s="48"/>
      <c r="B48" s="1228"/>
      <c r="C48" s="1229"/>
      <c r="D48" s="62"/>
      <c r="E48" s="1210" t="s">
        <v>15</v>
      </c>
      <c r="F48" s="1210"/>
      <c r="G48" s="1210"/>
      <c r="H48" s="1210"/>
      <c r="I48" s="1210"/>
      <c r="J48" s="1211"/>
      <c r="K48" s="63">
        <v>100</v>
      </c>
      <c r="L48" s="64">
        <v>97</v>
      </c>
      <c r="M48" s="64">
        <v>107</v>
      </c>
      <c r="N48" s="64">
        <v>108</v>
      </c>
      <c r="O48" s="65">
        <v>110</v>
      </c>
      <c r="P48" s="48"/>
      <c r="Q48" s="48"/>
      <c r="R48" s="48"/>
      <c r="S48" s="48"/>
      <c r="T48" s="48"/>
      <c r="U48" s="48"/>
    </row>
    <row r="49" spans="1:21" ht="30.75" customHeight="1" x14ac:dyDescent="0.15">
      <c r="A49" s="48"/>
      <c r="B49" s="1228"/>
      <c r="C49" s="1229"/>
      <c r="D49" s="62"/>
      <c r="E49" s="1210" t="s">
        <v>16</v>
      </c>
      <c r="F49" s="1210"/>
      <c r="G49" s="1210"/>
      <c r="H49" s="1210"/>
      <c r="I49" s="1210"/>
      <c r="J49" s="1211"/>
      <c r="K49" s="63">
        <v>10</v>
      </c>
      <c r="L49" s="64">
        <v>10</v>
      </c>
      <c r="M49" s="64">
        <v>12</v>
      </c>
      <c r="N49" s="64">
        <v>9</v>
      </c>
      <c r="O49" s="65">
        <v>1</v>
      </c>
      <c r="P49" s="48"/>
      <c r="Q49" s="48"/>
      <c r="R49" s="48"/>
      <c r="S49" s="48"/>
      <c r="T49" s="48"/>
      <c r="U49" s="48"/>
    </row>
    <row r="50" spans="1:21" ht="30.75" customHeight="1" x14ac:dyDescent="0.15">
      <c r="A50" s="48"/>
      <c r="B50" s="1228"/>
      <c r="C50" s="1229"/>
      <c r="D50" s="62"/>
      <c r="E50" s="1210" t="s">
        <v>17</v>
      </c>
      <c r="F50" s="1210"/>
      <c r="G50" s="1210"/>
      <c r="H50" s="1210"/>
      <c r="I50" s="1210"/>
      <c r="J50" s="1211"/>
      <c r="K50" s="63">
        <v>2</v>
      </c>
      <c r="L50" s="64">
        <v>1</v>
      </c>
      <c r="M50" s="64">
        <v>2</v>
      </c>
      <c r="N50" s="64">
        <v>1</v>
      </c>
      <c r="O50" s="65">
        <v>1</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1</v>
      </c>
      <c r="N51" s="64">
        <v>1</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653</v>
      </c>
      <c r="L52" s="64">
        <v>575</v>
      </c>
      <c r="M52" s="64">
        <v>562</v>
      </c>
      <c r="N52" s="64">
        <v>581</v>
      </c>
      <c r="O52" s="65">
        <v>565</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94</v>
      </c>
      <c r="L53" s="69">
        <v>65</v>
      </c>
      <c r="M53" s="69">
        <v>101</v>
      </c>
      <c r="N53" s="69">
        <v>121</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511</v>
      </c>
      <c r="L57" s="83" t="s">
        <v>511</v>
      </c>
      <c r="M57" s="83" t="s">
        <v>511</v>
      </c>
      <c r="N57" s="83" t="s">
        <v>511</v>
      </c>
      <c r="O57" s="84" t="s">
        <v>511</v>
      </c>
    </row>
    <row r="58" spans="1:21" ht="31.5" customHeight="1" thickBot="1" x14ac:dyDescent="0.2">
      <c r="B58" s="1218"/>
      <c r="C58" s="1219"/>
      <c r="D58" s="1223" t="s">
        <v>27</v>
      </c>
      <c r="E58" s="1224"/>
      <c r="F58" s="1224"/>
      <c r="G58" s="1224"/>
      <c r="H58" s="1224"/>
      <c r="I58" s="1224"/>
      <c r="J58" s="1225"/>
      <c r="K58" s="85" t="s">
        <v>511</v>
      </c>
      <c r="L58" s="86" t="s">
        <v>511</v>
      </c>
      <c r="M58" s="86" t="s">
        <v>511</v>
      </c>
      <c r="N58" s="86" t="s">
        <v>511</v>
      </c>
      <c r="O58" s="87" t="s">
        <v>511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vGS1MD1+X2OOOOIDBJd0agVCWKtjkfMZlw8t3AeojV8loFbGg4IOYSe1nHN5Doiu/ChzkNjHHg3K9XP9v/XbQ==" saltValue="drGl/XNDtPN2JuxG/6Hy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46" t="s">
        <v>30</v>
      </c>
      <c r="C41" s="1247"/>
      <c r="D41" s="101"/>
      <c r="E41" s="1248" t="s">
        <v>31</v>
      </c>
      <c r="F41" s="1248"/>
      <c r="G41" s="1248"/>
      <c r="H41" s="1249"/>
      <c r="I41" s="102">
        <v>5285</v>
      </c>
      <c r="J41" s="103">
        <v>5492</v>
      </c>
      <c r="K41" s="103">
        <v>5898</v>
      </c>
      <c r="L41" s="103">
        <v>6401</v>
      </c>
      <c r="M41" s="104">
        <v>6302</v>
      </c>
    </row>
    <row r="42" spans="2:13" ht="27.75" customHeight="1" x14ac:dyDescent="0.15">
      <c r="B42" s="1236"/>
      <c r="C42" s="1237"/>
      <c r="D42" s="105"/>
      <c r="E42" s="1240" t="s">
        <v>32</v>
      </c>
      <c r="F42" s="1240"/>
      <c r="G42" s="1240"/>
      <c r="H42" s="1241"/>
      <c r="I42" s="106" t="s">
        <v>511</v>
      </c>
      <c r="J42" s="107">
        <v>40</v>
      </c>
      <c r="K42" s="107" t="s">
        <v>511</v>
      </c>
      <c r="L42" s="107" t="s">
        <v>511</v>
      </c>
      <c r="M42" s="108" t="s">
        <v>511</v>
      </c>
    </row>
    <row r="43" spans="2:13" ht="27.75" customHeight="1" x14ac:dyDescent="0.15">
      <c r="B43" s="1236"/>
      <c r="C43" s="1237"/>
      <c r="D43" s="105"/>
      <c r="E43" s="1240" t="s">
        <v>33</v>
      </c>
      <c r="F43" s="1240"/>
      <c r="G43" s="1240"/>
      <c r="H43" s="1241"/>
      <c r="I43" s="106">
        <v>892</v>
      </c>
      <c r="J43" s="107">
        <v>856</v>
      </c>
      <c r="K43" s="107">
        <v>798</v>
      </c>
      <c r="L43" s="107">
        <v>876</v>
      </c>
      <c r="M43" s="108">
        <v>869</v>
      </c>
    </row>
    <row r="44" spans="2:13" ht="27.75" customHeight="1" x14ac:dyDescent="0.15">
      <c r="B44" s="1236"/>
      <c r="C44" s="1237"/>
      <c r="D44" s="105"/>
      <c r="E44" s="1240" t="s">
        <v>34</v>
      </c>
      <c r="F44" s="1240"/>
      <c r="G44" s="1240"/>
      <c r="H44" s="1241"/>
      <c r="I44" s="106">
        <v>24</v>
      </c>
      <c r="J44" s="107">
        <v>17</v>
      </c>
      <c r="K44" s="107">
        <v>9</v>
      </c>
      <c r="L44" s="107">
        <v>2</v>
      </c>
      <c r="M44" s="108">
        <v>1</v>
      </c>
    </row>
    <row r="45" spans="2:13" ht="27.75" customHeight="1" x14ac:dyDescent="0.15">
      <c r="B45" s="1236"/>
      <c r="C45" s="1237"/>
      <c r="D45" s="105"/>
      <c r="E45" s="1240" t="s">
        <v>35</v>
      </c>
      <c r="F45" s="1240"/>
      <c r="G45" s="1240"/>
      <c r="H45" s="1241"/>
      <c r="I45" s="106">
        <v>872</v>
      </c>
      <c r="J45" s="107">
        <v>703</v>
      </c>
      <c r="K45" s="107">
        <v>715</v>
      </c>
      <c r="L45" s="107">
        <v>696</v>
      </c>
      <c r="M45" s="108">
        <v>666</v>
      </c>
    </row>
    <row r="46" spans="2:13" ht="27.75" customHeight="1" x14ac:dyDescent="0.15">
      <c r="B46" s="1236"/>
      <c r="C46" s="1237"/>
      <c r="D46" s="109"/>
      <c r="E46" s="1240" t="s">
        <v>36</v>
      </c>
      <c r="F46" s="1240"/>
      <c r="G46" s="1240"/>
      <c r="H46" s="1241"/>
      <c r="I46" s="106" t="s">
        <v>511</v>
      </c>
      <c r="J46" s="107" t="s">
        <v>511</v>
      </c>
      <c r="K46" s="107" t="s">
        <v>511</v>
      </c>
      <c r="L46" s="107" t="s">
        <v>511</v>
      </c>
      <c r="M46" s="108" t="s">
        <v>511</v>
      </c>
    </row>
    <row r="47" spans="2:13" ht="27.75" customHeight="1" x14ac:dyDescent="0.15">
      <c r="B47" s="1236"/>
      <c r="C47" s="1237"/>
      <c r="D47" s="110"/>
      <c r="E47" s="1250" t="s">
        <v>37</v>
      </c>
      <c r="F47" s="1251"/>
      <c r="G47" s="1251"/>
      <c r="H47" s="1252"/>
      <c r="I47" s="106" t="s">
        <v>511</v>
      </c>
      <c r="J47" s="107" t="s">
        <v>511</v>
      </c>
      <c r="K47" s="107" t="s">
        <v>511</v>
      </c>
      <c r="L47" s="107" t="s">
        <v>511</v>
      </c>
      <c r="M47" s="108" t="s">
        <v>511</v>
      </c>
    </row>
    <row r="48" spans="2:13" ht="27.75" customHeight="1" x14ac:dyDescent="0.15">
      <c r="B48" s="1236"/>
      <c r="C48" s="1237"/>
      <c r="D48" s="105"/>
      <c r="E48" s="1240" t="s">
        <v>38</v>
      </c>
      <c r="F48" s="1240"/>
      <c r="G48" s="1240"/>
      <c r="H48" s="1241"/>
      <c r="I48" s="106" t="s">
        <v>511</v>
      </c>
      <c r="J48" s="107" t="s">
        <v>511</v>
      </c>
      <c r="K48" s="107" t="s">
        <v>511</v>
      </c>
      <c r="L48" s="107" t="s">
        <v>511</v>
      </c>
      <c r="M48" s="108" t="s">
        <v>511</v>
      </c>
    </row>
    <row r="49" spans="2:13" ht="27.75" customHeight="1" x14ac:dyDescent="0.15">
      <c r="B49" s="1238"/>
      <c r="C49" s="1239"/>
      <c r="D49" s="105"/>
      <c r="E49" s="1240" t="s">
        <v>39</v>
      </c>
      <c r="F49" s="1240"/>
      <c r="G49" s="1240"/>
      <c r="H49" s="1241"/>
      <c r="I49" s="106" t="s">
        <v>511</v>
      </c>
      <c r="J49" s="107" t="s">
        <v>511</v>
      </c>
      <c r="K49" s="107" t="s">
        <v>511</v>
      </c>
      <c r="L49" s="107" t="s">
        <v>511</v>
      </c>
      <c r="M49" s="108" t="s">
        <v>511</v>
      </c>
    </row>
    <row r="50" spans="2:13" ht="27.75" customHeight="1" x14ac:dyDescent="0.15">
      <c r="B50" s="1234" t="s">
        <v>40</v>
      </c>
      <c r="C50" s="1235"/>
      <c r="D50" s="111"/>
      <c r="E50" s="1240" t="s">
        <v>41</v>
      </c>
      <c r="F50" s="1240"/>
      <c r="G50" s="1240"/>
      <c r="H50" s="1241"/>
      <c r="I50" s="106">
        <v>1327</v>
      </c>
      <c r="J50" s="107">
        <v>1504</v>
      </c>
      <c r="K50" s="107">
        <v>1401</v>
      </c>
      <c r="L50" s="107">
        <v>1126</v>
      </c>
      <c r="M50" s="108">
        <v>1043</v>
      </c>
    </row>
    <row r="51" spans="2:13" ht="27.75" customHeight="1" x14ac:dyDescent="0.15">
      <c r="B51" s="1236"/>
      <c r="C51" s="1237"/>
      <c r="D51" s="105"/>
      <c r="E51" s="1240" t="s">
        <v>42</v>
      </c>
      <c r="F51" s="1240"/>
      <c r="G51" s="1240"/>
      <c r="H51" s="1241"/>
      <c r="I51" s="106">
        <v>738</v>
      </c>
      <c r="J51" s="107">
        <v>674</v>
      </c>
      <c r="K51" s="107">
        <v>655</v>
      </c>
      <c r="L51" s="107">
        <v>596</v>
      </c>
      <c r="M51" s="108">
        <v>607</v>
      </c>
    </row>
    <row r="52" spans="2:13" ht="27.75" customHeight="1" x14ac:dyDescent="0.15">
      <c r="B52" s="1238"/>
      <c r="C52" s="1239"/>
      <c r="D52" s="105"/>
      <c r="E52" s="1240" t="s">
        <v>43</v>
      </c>
      <c r="F52" s="1240"/>
      <c r="G52" s="1240"/>
      <c r="H52" s="1241"/>
      <c r="I52" s="106">
        <v>4952</v>
      </c>
      <c r="J52" s="107">
        <v>4932</v>
      </c>
      <c r="K52" s="107">
        <v>5020</v>
      </c>
      <c r="L52" s="107">
        <v>5321</v>
      </c>
      <c r="M52" s="108">
        <v>5175</v>
      </c>
    </row>
    <row r="53" spans="2:13" ht="27.75" customHeight="1" thickBot="1" x14ac:dyDescent="0.2">
      <c r="B53" s="1242" t="s">
        <v>44</v>
      </c>
      <c r="C53" s="1243"/>
      <c r="D53" s="112"/>
      <c r="E53" s="1244" t="s">
        <v>45</v>
      </c>
      <c r="F53" s="1244"/>
      <c r="G53" s="1244"/>
      <c r="H53" s="1245"/>
      <c r="I53" s="113">
        <v>56</v>
      </c>
      <c r="J53" s="114">
        <v>-2</v>
      </c>
      <c r="K53" s="114">
        <v>345</v>
      </c>
      <c r="L53" s="114">
        <v>930</v>
      </c>
      <c r="M53" s="115">
        <v>1013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9oj9BoJ5xQGmF+l1dWjupnl7z9VnTr9ODv+I/EqLuXogYc+IHCD69/Ix9IxwZqo3aMxuvLbilGRQ4qECGtCNQ==" saltValue="JedOZ3ia0gjwQgIBNv5E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abSelected="1" topLeftCell="A43"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683</v>
      </c>
      <c r="G55" s="127">
        <v>514</v>
      </c>
      <c r="H55" s="128">
        <v>458</v>
      </c>
    </row>
    <row r="56" spans="2:8" ht="52.5" customHeight="1" x14ac:dyDescent="0.15">
      <c r="B56" s="129"/>
      <c r="C56" s="1263" t="s">
        <v>49</v>
      </c>
      <c r="D56" s="1263"/>
      <c r="E56" s="1264"/>
      <c r="F56" s="130">
        <v>4</v>
      </c>
      <c r="G56" s="130">
        <v>4</v>
      </c>
      <c r="H56" s="131">
        <v>4</v>
      </c>
    </row>
    <row r="57" spans="2:8" ht="53.25" customHeight="1" x14ac:dyDescent="0.15">
      <c r="B57" s="129"/>
      <c r="C57" s="1265" t="s">
        <v>50</v>
      </c>
      <c r="D57" s="1265"/>
      <c r="E57" s="1266"/>
      <c r="F57" s="132">
        <v>691</v>
      </c>
      <c r="G57" s="132">
        <v>562</v>
      </c>
      <c r="H57" s="133">
        <v>531</v>
      </c>
    </row>
    <row r="58" spans="2:8" ht="45.75" customHeight="1" x14ac:dyDescent="0.15">
      <c r="B58" s="134"/>
      <c r="C58" s="1253" t="s">
        <v>582</v>
      </c>
      <c r="D58" s="1254"/>
      <c r="E58" s="1255"/>
      <c r="F58" s="135">
        <v>248</v>
      </c>
      <c r="G58" s="135">
        <v>242</v>
      </c>
      <c r="H58" s="136">
        <v>242</v>
      </c>
    </row>
    <row r="59" spans="2:8" ht="45.75" customHeight="1" x14ac:dyDescent="0.15">
      <c r="B59" s="134"/>
      <c r="C59" s="1253" t="s">
        <v>583</v>
      </c>
      <c r="D59" s="1254"/>
      <c r="E59" s="1255"/>
      <c r="F59" s="135">
        <v>209</v>
      </c>
      <c r="G59" s="135">
        <v>110</v>
      </c>
      <c r="H59" s="136">
        <v>83</v>
      </c>
    </row>
    <row r="60" spans="2:8" ht="45.75" customHeight="1" x14ac:dyDescent="0.15">
      <c r="B60" s="134"/>
      <c r="C60" s="1253" t="s">
        <v>584</v>
      </c>
      <c r="D60" s="1254"/>
      <c r="E60" s="1255"/>
      <c r="F60" s="135">
        <v>38</v>
      </c>
      <c r="G60" s="135">
        <v>48</v>
      </c>
      <c r="H60" s="136">
        <v>61</v>
      </c>
    </row>
    <row r="61" spans="2:8" ht="45.75" customHeight="1" x14ac:dyDescent="0.15">
      <c r="B61" s="134"/>
      <c r="C61" s="1253" t="s">
        <v>585</v>
      </c>
      <c r="D61" s="1254"/>
      <c r="E61" s="1255"/>
      <c r="F61" s="135">
        <v>32</v>
      </c>
      <c r="G61" s="135">
        <v>40</v>
      </c>
      <c r="H61" s="136">
        <v>48</v>
      </c>
    </row>
    <row r="62" spans="2:8" ht="45.75" customHeight="1" thickBot="1" x14ac:dyDescent="0.2">
      <c r="B62" s="137"/>
      <c r="C62" s="1256" t="s">
        <v>586</v>
      </c>
      <c r="D62" s="1257"/>
      <c r="E62" s="1258"/>
      <c r="F62" s="138">
        <v>36</v>
      </c>
      <c r="G62" s="138">
        <v>31</v>
      </c>
      <c r="H62" s="139">
        <v>28</v>
      </c>
    </row>
    <row r="63" spans="2:8" ht="52.5" customHeight="1" thickBot="1" x14ac:dyDescent="0.2">
      <c r="B63" s="140"/>
      <c r="C63" s="1259" t="s">
        <v>51</v>
      </c>
      <c r="D63" s="1259"/>
      <c r="E63" s="1260"/>
      <c r="F63" s="141">
        <v>1378</v>
      </c>
      <c r="G63" s="141">
        <v>1080</v>
      </c>
      <c r="H63" s="142">
        <v>993</v>
      </c>
    </row>
    <row r="64" spans="2:8" ht="15" customHeight="1" x14ac:dyDescent="0.15"/>
    <row r="65" ht="0" hidden="1" customHeight="1" x14ac:dyDescent="0.15"/>
    <row r="66" ht="0" hidden="1" customHeight="1" x14ac:dyDescent="0.15"/>
  </sheetData>
  <sheetProtection algorithmName="SHA-512" hashValue="HW276+bFbslmLYyMayzM0NTx/YgAhezV9uPF6BV5L7ZR/O9E4QWFdFEc4du5Ee3v2nzLF4qpjYQbc5ym9E0tCw==" saltValue="4TPiP7fVEf77bcAB4fsm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513753</v>
      </c>
      <c r="E3" s="161"/>
      <c r="F3" s="162">
        <v>333013</v>
      </c>
      <c r="G3" s="163"/>
      <c r="H3" s="164"/>
    </row>
    <row r="4" spans="1:8" x14ac:dyDescent="0.15">
      <c r="A4" s="165"/>
      <c r="B4" s="166"/>
      <c r="C4" s="167"/>
      <c r="D4" s="168">
        <v>168502</v>
      </c>
      <c r="E4" s="169"/>
      <c r="F4" s="170">
        <v>126732</v>
      </c>
      <c r="G4" s="171"/>
      <c r="H4" s="172"/>
    </row>
    <row r="5" spans="1:8" x14ac:dyDescent="0.15">
      <c r="A5" s="153" t="s">
        <v>544</v>
      </c>
      <c r="B5" s="158"/>
      <c r="C5" s="159"/>
      <c r="D5" s="160">
        <v>473115</v>
      </c>
      <c r="E5" s="161"/>
      <c r="F5" s="162">
        <v>280458</v>
      </c>
      <c r="G5" s="163"/>
      <c r="H5" s="164"/>
    </row>
    <row r="6" spans="1:8" x14ac:dyDescent="0.15">
      <c r="A6" s="165"/>
      <c r="B6" s="166"/>
      <c r="C6" s="167"/>
      <c r="D6" s="168">
        <v>214188</v>
      </c>
      <c r="E6" s="169"/>
      <c r="F6" s="170">
        <v>127286</v>
      </c>
      <c r="G6" s="171"/>
      <c r="H6" s="172"/>
    </row>
    <row r="7" spans="1:8" x14ac:dyDescent="0.15">
      <c r="A7" s="153" t="s">
        <v>545</v>
      </c>
      <c r="B7" s="158"/>
      <c r="C7" s="159"/>
      <c r="D7" s="160">
        <v>559991</v>
      </c>
      <c r="E7" s="161"/>
      <c r="F7" s="162">
        <v>291945</v>
      </c>
      <c r="G7" s="163"/>
      <c r="H7" s="164"/>
    </row>
    <row r="8" spans="1:8" x14ac:dyDescent="0.15">
      <c r="A8" s="165"/>
      <c r="B8" s="166"/>
      <c r="C8" s="167"/>
      <c r="D8" s="168">
        <v>196968</v>
      </c>
      <c r="E8" s="169"/>
      <c r="F8" s="170">
        <v>127651</v>
      </c>
      <c r="G8" s="171"/>
      <c r="H8" s="172"/>
    </row>
    <row r="9" spans="1:8" x14ac:dyDescent="0.15">
      <c r="A9" s="153" t="s">
        <v>546</v>
      </c>
      <c r="B9" s="158"/>
      <c r="C9" s="159"/>
      <c r="D9" s="160">
        <v>742270</v>
      </c>
      <c r="E9" s="161"/>
      <c r="F9" s="162">
        <v>291173</v>
      </c>
      <c r="G9" s="163"/>
      <c r="H9" s="164"/>
    </row>
    <row r="10" spans="1:8" x14ac:dyDescent="0.15">
      <c r="A10" s="165"/>
      <c r="B10" s="166"/>
      <c r="C10" s="167"/>
      <c r="D10" s="168">
        <v>174687</v>
      </c>
      <c r="E10" s="169"/>
      <c r="F10" s="170">
        <v>119071</v>
      </c>
      <c r="G10" s="171"/>
      <c r="H10" s="172"/>
    </row>
    <row r="11" spans="1:8" x14ac:dyDescent="0.15">
      <c r="A11" s="153" t="s">
        <v>547</v>
      </c>
      <c r="B11" s="158"/>
      <c r="C11" s="159"/>
      <c r="D11" s="160">
        <v>229614</v>
      </c>
      <c r="E11" s="161"/>
      <c r="F11" s="162">
        <v>271581</v>
      </c>
      <c r="G11" s="163"/>
      <c r="H11" s="164"/>
    </row>
    <row r="12" spans="1:8" x14ac:dyDescent="0.15">
      <c r="A12" s="165"/>
      <c r="B12" s="166"/>
      <c r="C12" s="173"/>
      <c r="D12" s="168">
        <v>100213</v>
      </c>
      <c r="E12" s="169"/>
      <c r="F12" s="170">
        <v>117844</v>
      </c>
      <c r="G12" s="171"/>
      <c r="H12" s="172"/>
    </row>
    <row r="13" spans="1:8" x14ac:dyDescent="0.15">
      <c r="A13" s="153"/>
      <c r="B13" s="158"/>
      <c r="C13" s="174"/>
      <c r="D13" s="175">
        <v>503749</v>
      </c>
      <c r="E13" s="176"/>
      <c r="F13" s="177">
        <v>293634</v>
      </c>
      <c r="G13" s="178"/>
      <c r="H13" s="164"/>
    </row>
    <row r="14" spans="1:8" x14ac:dyDescent="0.15">
      <c r="A14" s="165"/>
      <c r="B14" s="166"/>
      <c r="C14" s="167"/>
      <c r="D14" s="168">
        <v>170912</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5.36</v>
      </c>
      <c r="C19" s="179">
        <f>ROUND(VALUE(SUBSTITUTE(実質収支比率等に係る経年分析!G$48,"▲","-")),2)</f>
        <v>4.05</v>
      </c>
      <c r="D19" s="179">
        <f>ROUND(VALUE(SUBSTITUTE(実質収支比率等に係る経年分析!H$48,"▲","-")),2)</f>
        <v>3.91</v>
      </c>
      <c r="E19" s="179">
        <f>ROUND(VALUE(SUBSTITUTE(実質収支比率等に係る経年分析!I$48,"▲","-")),2)</f>
        <v>4.17</v>
      </c>
      <c r="F19" s="179">
        <f>ROUND(VALUE(SUBSTITUTE(実質収支比率等に係る経年分析!J$48,"▲","-")),2)</f>
        <v>3.68</v>
      </c>
    </row>
    <row r="20" spans="1:11" x14ac:dyDescent="0.15">
      <c r="A20" s="179" t="s">
        <v>55</v>
      </c>
      <c r="B20" s="179">
        <f>ROUND(VALUE(SUBSTITUTE(実質収支比率等に係る経年分析!F$47,"▲","-")),2)</f>
        <v>20.09</v>
      </c>
      <c r="C20" s="179">
        <f>ROUND(VALUE(SUBSTITUTE(実質収支比率等に係る経年分析!G$47,"▲","-")),2)</f>
        <v>22.57</v>
      </c>
      <c r="D20" s="179">
        <f>ROUND(VALUE(SUBSTITUTE(実質収支比率等に係る経年分析!H$47,"▲","-")),2)</f>
        <v>22.2</v>
      </c>
      <c r="E20" s="179">
        <f>ROUND(VALUE(SUBSTITUTE(実質収支比率等に係る経年分析!I$47,"▲","-")),2)</f>
        <v>17.16</v>
      </c>
      <c r="F20" s="179">
        <f>ROUND(VALUE(SUBSTITUTE(実質収支比率等に係る経年分析!J$47,"▲","-")),2)</f>
        <v>15.59</v>
      </c>
    </row>
    <row r="21" spans="1:11" x14ac:dyDescent="0.15">
      <c r="A21" s="179" t="s">
        <v>56</v>
      </c>
      <c r="B21" s="179">
        <f>IF(ISNUMBER(VALUE(SUBSTITUTE(実質収支比率等に係る経年分析!F$49,"▲","-"))),ROUND(VALUE(SUBSTITUTE(実質収支比率等に係る経年分析!F$49,"▲","-")),2),NA())</f>
        <v>-9.4499999999999993</v>
      </c>
      <c r="C21" s="179">
        <f>IF(ISNUMBER(VALUE(SUBSTITUTE(実質収支比率等に係る経年分析!G$49,"▲","-"))),ROUND(VALUE(SUBSTITUTE(実質収支比率等に係る経年分析!G$49,"▲","-")),2),NA())</f>
        <v>-1.5</v>
      </c>
      <c r="D21" s="179">
        <f>IF(ISNUMBER(VALUE(SUBSTITUTE(実質収支比率等に係る経年分析!H$49,"▲","-"))),ROUND(VALUE(SUBSTITUTE(実質収支比率等に係る経年分析!H$49,"▲","-")),2),NA())</f>
        <v>-3.3</v>
      </c>
      <c r="E21" s="179">
        <f>IF(ISNUMBER(VALUE(SUBSTITUTE(実質収支比率等に係る経年分析!I$49,"▲","-"))),ROUND(VALUE(SUBSTITUTE(実質収支比率等に係る経年分析!I$49,"▲","-")),2),NA())</f>
        <v>-7.46</v>
      </c>
      <c r="F21" s="179">
        <f>IF(ISNUMBER(VALUE(SUBSTITUTE(実質収支比率等に係る経年分析!J$49,"▲","-"))),ROUND(VALUE(SUBSTITUTE(実質収支比率等に係る経年分析!J$49,"▲","-")),2),NA())</f>
        <v>-4.7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1.1299999999999999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0.55000000000000004</v>
      </c>
      <c r="H32" s="180">
        <f>IF(ROUND(VALUE(SUBSTITUTE(連結実質赤字比率に係る赤字・黒字の構成分析!I$38,"▲", "-")), 2) &lt; 0, ABS(ROUND(VALUE(SUBSTITUTE(連結実質赤字比率に係る赤字・黒字の構成分析!I$38,"▲", "-")), 2)), NA())</f>
        <v>0.19</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介護保険特別会計（介護サービス事業勘定）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x14ac:dyDescent="0.15">
      <c r="A34" s="180" t="str">
        <f>IF(連結実質赤字比率に係る赤字・黒字の構成分析!C$36="",NA(),連結実質赤字比率に係る赤字・黒字の構成分析!C$36)</f>
        <v>介護保険特別会計（介護保険事業勘定）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0.55000000000000004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0.56000000000000005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0.43</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2.5499999999999998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653</v>
      </c>
      <c r="E42" s="181"/>
      <c r="F42" s="181"/>
      <c r="G42" s="181">
        <f>'実質公債費比率（分子）の構造'!L$52</f>
        <v>575</v>
      </c>
      <c r="H42" s="181"/>
      <c r="I42" s="181"/>
      <c r="J42" s="181">
        <f>'実質公債費比率（分子）の構造'!M$52</f>
        <v>562</v>
      </c>
      <c r="K42" s="181"/>
      <c r="L42" s="181"/>
      <c r="M42" s="181">
        <f>'実質公債費比率（分子）の構造'!N$52</f>
        <v>581</v>
      </c>
      <c r="N42" s="181"/>
      <c r="O42" s="181"/>
      <c r="P42" s="181">
        <f>'実質公債費比率（分子）の構造'!O$52</f>
        <v>565</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x14ac:dyDescent="0.15">
      <c r="A44" s="181" t="s">
        <v>65</v>
      </c>
      <c r="B44" s="181">
        <f>'実質公債費比率（分子）の構造'!K$50</f>
        <v>2</v>
      </c>
      <c r="C44" s="181"/>
      <c r="D44" s="181"/>
      <c r="E44" s="181">
        <f>'実質公債費比率（分子）の構造'!L$50</f>
        <v>1</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10</v>
      </c>
      <c r="C45" s="181"/>
      <c r="D45" s="181"/>
      <c r="E45" s="181">
        <f>'実質公債費比率（分子）の構造'!L$49</f>
        <v>10</v>
      </c>
      <c r="F45" s="181"/>
      <c r="G45" s="181"/>
      <c r="H45" s="181">
        <f>'実質公債費比率（分子）の構造'!M$49</f>
        <v>12</v>
      </c>
      <c r="I45" s="181"/>
      <c r="J45" s="181"/>
      <c r="K45" s="181">
        <f>'実質公債費比率（分子）の構造'!N$49</f>
        <v>9</v>
      </c>
      <c r="L45" s="181"/>
      <c r="M45" s="181"/>
      <c r="N45" s="181">
        <f>'実質公債費比率（分子）の構造'!O$49</f>
        <v>1</v>
      </c>
      <c r="O45" s="181"/>
      <c r="P45" s="181"/>
    </row>
    <row r="46" spans="1:16" x14ac:dyDescent="0.15">
      <c r="A46" s="181" t="s">
        <v>67</v>
      </c>
      <c r="B46" s="181">
        <f>'実質公債費比率（分子）の構造'!K$48</f>
        <v>100</v>
      </c>
      <c r="C46" s="181"/>
      <c r="D46" s="181"/>
      <c r="E46" s="181">
        <f>'実質公債費比率（分子）の構造'!L$48</f>
        <v>97</v>
      </c>
      <c r="F46" s="181"/>
      <c r="G46" s="181"/>
      <c r="H46" s="181">
        <f>'実質公債費比率（分子）の構造'!M$48</f>
        <v>107</v>
      </c>
      <c r="I46" s="181"/>
      <c r="J46" s="181"/>
      <c r="K46" s="181">
        <f>'実質公債費比率（分子）の構造'!N$48</f>
        <v>108</v>
      </c>
      <c r="L46" s="181"/>
      <c r="M46" s="181"/>
      <c r="N46" s="181">
        <f>'実質公債費比率（分子）の構造'!O$48</f>
        <v>110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635</v>
      </c>
      <c r="C49" s="181"/>
      <c r="D49" s="181"/>
      <c r="E49" s="181">
        <f>'実質公債費比率（分子）の構造'!L$45</f>
        <v>532</v>
      </c>
      <c r="F49" s="181"/>
      <c r="G49" s="181"/>
      <c r="H49" s="181">
        <f>'実質公債費比率（分子）の構造'!M$45</f>
        <v>541</v>
      </c>
      <c r="I49" s="181"/>
      <c r="J49" s="181"/>
      <c r="K49" s="181">
        <f>'実質公債費比率（分子）の構造'!N$45</f>
        <v>583</v>
      </c>
      <c r="L49" s="181"/>
      <c r="M49" s="181"/>
      <c r="N49" s="181">
        <f>'実質公債費比率（分子）の構造'!O$45</f>
        <v>582</v>
      </c>
      <c r="O49" s="181"/>
      <c r="P49" s="181"/>
    </row>
    <row r="50" spans="1:16" x14ac:dyDescent="0.15">
      <c r="A50" s="181" t="s">
        <v>71</v>
      </c>
      <c r="B50" s="181" t="e">
        <f>NA()</f>
        <v>#N/A</v>
      </c>
      <c r="C50" s="181">
        <f>IF(ISNUMBER('実質公債費比率（分子）の構造'!K$53),'実質公債費比率（分子）の構造'!K$53,NA())</f>
        <v>94</v>
      </c>
      <c r="D50" s="181" t="e">
        <f>NA()</f>
        <v>#N/A</v>
      </c>
      <c r="E50" s="181" t="e">
        <f>NA()</f>
        <v>#N/A</v>
      </c>
      <c r="F50" s="181">
        <f>IF(ISNUMBER('実質公債費比率（分子）の構造'!L$53),'実質公債費比率（分子）の構造'!L$53,NA())</f>
        <v>65</v>
      </c>
      <c r="G50" s="181" t="e">
        <f>NA()</f>
        <v>#N/A</v>
      </c>
      <c r="H50" s="181" t="e">
        <f>NA()</f>
        <v>#N/A</v>
      </c>
      <c r="I50" s="181">
        <f>IF(ISNUMBER('実質公債費比率（分子）の構造'!M$53),'実質公債費比率（分子）の構造'!M$53,NA())</f>
        <v>101</v>
      </c>
      <c r="J50" s="181" t="e">
        <f>NA()</f>
        <v>#N/A</v>
      </c>
      <c r="K50" s="181" t="e">
        <f>NA()</f>
        <v>#N/A</v>
      </c>
      <c r="L50" s="181">
        <f>IF(ISNUMBER('実質公債費比率（分子）の構造'!N$53),'実質公債費比率（分子）の構造'!N$53,NA())</f>
        <v>121</v>
      </c>
      <c r="M50" s="181" t="e">
        <f>NA()</f>
        <v>#N/A</v>
      </c>
      <c r="N50" s="181" t="e">
        <f>NA()</f>
        <v>#N/A</v>
      </c>
      <c r="O50" s="181">
        <f>IF(ISNUMBER('実質公債費比率（分子）の構造'!O$53),'実質公債費比率（分子）の構造'!O$53,NA())</f>
        <v>129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4952</v>
      </c>
      <c r="E56" s="180"/>
      <c r="F56" s="180"/>
      <c r="G56" s="180">
        <f>'将来負担比率（分子）の構造'!J$52</f>
        <v>4932</v>
      </c>
      <c r="H56" s="180"/>
      <c r="I56" s="180"/>
      <c r="J56" s="180">
        <f>'将来負担比率（分子）の構造'!K$52</f>
        <v>5020</v>
      </c>
      <c r="K56" s="180"/>
      <c r="L56" s="180"/>
      <c r="M56" s="180">
        <f>'将来負担比率（分子）の構造'!L$52</f>
        <v>5321</v>
      </c>
      <c r="N56" s="180"/>
      <c r="O56" s="180"/>
      <c r="P56" s="180">
        <f>'将来負担比率（分子）の構造'!M$52</f>
        <v>5175</v>
      </c>
    </row>
    <row r="57" spans="1:16" x14ac:dyDescent="0.15">
      <c r="A57" s="180" t="s">
        <v>42</v>
      </c>
      <c r="B57" s="180"/>
      <c r="C57" s="180"/>
      <c r="D57" s="180">
        <f>'将来負担比率（分子）の構造'!I$51</f>
        <v>738</v>
      </c>
      <c r="E57" s="180"/>
      <c r="F57" s="180"/>
      <c r="G57" s="180">
        <f>'将来負担比率（分子）の構造'!J$51</f>
        <v>674</v>
      </c>
      <c r="H57" s="180"/>
      <c r="I57" s="180"/>
      <c r="J57" s="180">
        <f>'将来負担比率（分子）の構造'!K$51</f>
        <v>655</v>
      </c>
      <c r="K57" s="180"/>
      <c r="L57" s="180"/>
      <c r="M57" s="180">
        <f>'将来負担比率（分子）の構造'!L$51</f>
        <v>596</v>
      </c>
      <c r="N57" s="180"/>
      <c r="O57" s="180"/>
      <c r="P57" s="180">
        <f>'将来負担比率（分子）の構造'!M$51</f>
        <v>607</v>
      </c>
    </row>
    <row r="58" spans="1:16" x14ac:dyDescent="0.15">
      <c r="A58" s="180" t="s">
        <v>41</v>
      </c>
      <c r="B58" s="180"/>
      <c r="C58" s="180"/>
      <c r="D58" s="180">
        <f>'将来負担比率（分子）の構造'!I$50</f>
        <v>1327</v>
      </c>
      <c r="E58" s="180"/>
      <c r="F58" s="180"/>
      <c r="G58" s="180">
        <f>'将来負担比率（分子）の構造'!J$50</f>
        <v>1504</v>
      </c>
      <c r="H58" s="180"/>
      <c r="I58" s="180"/>
      <c r="J58" s="180">
        <f>'将来負担比率（分子）の構造'!K$50</f>
        <v>1401</v>
      </c>
      <c r="K58" s="180"/>
      <c r="L58" s="180"/>
      <c r="M58" s="180">
        <f>'将来負担比率（分子）の構造'!L$50</f>
        <v>1126</v>
      </c>
      <c r="N58" s="180"/>
      <c r="O58" s="180"/>
      <c r="P58" s="180">
        <f>'将来負担比率（分子）の構造'!M$50</f>
        <v>1043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872</v>
      </c>
      <c r="C62" s="180"/>
      <c r="D62" s="180"/>
      <c r="E62" s="180">
        <f>'将来負担比率（分子）の構造'!J$45</f>
        <v>703</v>
      </c>
      <c r="F62" s="180"/>
      <c r="G62" s="180"/>
      <c r="H62" s="180">
        <f>'将来負担比率（分子）の構造'!K$45</f>
        <v>715</v>
      </c>
      <c r="I62" s="180"/>
      <c r="J62" s="180"/>
      <c r="K62" s="180">
        <f>'将来負担比率（分子）の構造'!L$45</f>
        <v>696</v>
      </c>
      <c r="L62" s="180"/>
      <c r="M62" s="180"/>
      <c r="N62" s="180">
        <f>'将来負担比率（分子）の構造'!M$45</f>
        <v>666</v>
      </c>
      <c r="O62" s="180"/>
      <c r="P62" s="180"/>
    </row>
    <row r="63" spans="1:16" x14ac:dyDescent="0.15">
      <c r="A63" s="180" t="s">
        <v>34</v>
      </c>
      <c r="B63" s="180">
        <f>'将来負担比率（分子）の構造'!I$44</f>
        <v>24</v>
      </c>
      <c r="C63" s="180"/>
      <c r="D63" s="180"/>
      <c r="E63" s="180">
        <f>'将来負担比率（分子）の構造'!J$44</f>
        <v>17</v>
      </c>
      <c r="F63" s="180"/>
      <c r="G63" s="180"/>
      <c r="H63" s="180">
        <f>'将来負担比率（分子）の構造'!K$44</f>
        <v>9</v>
      </c>
      <c r="I63" s="180"/>
      <c r="J63" s="180"/>
      <c r="K63" s="180">
        <f>'将来負担比率（分子）の構造'!L$44</f>
        <v>2</v>
      </c>
      <c r="L63" s="180"/>
      <c r="M63" s="180"/>
      <c r="N63" s="180">
        <f>'将来負担比率（分子）の構造'!M$44</f>
        <v>1</v>
      </c>
      <c r="O63" s="180"/>
      <c r="P63" s="180"/>
    </row>
    <row r="64" spans="1:16" x14ac:dyDescent="0.15">
      <c r="A64" s="180" t="s">
        <v>33</v>
      </c>
      <c r="B64" s="180">
        <f>'将来負担比率（分子）の構造'!I$43</f>
        <v>892</v>
      </c>
      <c r="C64" s="180"/>
      <c r="D64" s="180"/>
      <c r="E64" s="180">
        <f>'将来負担比率（分子）の構造'!J$43</f>
        <v>856</v>
      </c>
      <c r="F64" s="180"/>
      <c r="G64" s="180"/>
      <c r="H64" s="180">
        <f>'将来負担比率（分子）の構造'!K$43</f>
        <v>798</v>
      </c>
      <c r="I64" s="180"/>
      <c r="J64" s="180"/>
      <c r="K64" s="180">
        <f>'将来負担比率（分子）の構造'!L$43</f>
        <v>876</v>
      </c>
      <c r="L64" s="180"/>
      <c r="M64" s="180"/>
      <c r="N64" s="180">
        <f>'将来負担比率（分子）の構造'!M$43</f>
        <v>869</v>
      </c>
      <c r="O64" s="180"/>
      <c r="P64" s="180"/>
    </row>
    <row r="65" spans="1:16" x14ac:dyDescent="0.15">
      <c r="A65" s="180" t="s">
        <v>32</v>
      </c>
      <c r="B65" s="180" t="str">
        <f>'将来負担比率（分子）の構造'!I$42</f>
        <v>-</v>
      </c>
      <c r="C65" s="180"/>
      <c r="D65" s="180"/>
      <c r="E65" s="180">
        <f>'将来負担比率（分子）の構造'!J$42</f>
        <v>40</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5285</v>
      </c>
      <c r="C66" s="180"/>
      <c r="D66" s="180"/>
      <c r="E66" s="180">
        <f>'将来負担比率（分子）の構造'!J$41</f>
        <v>5492</v>
      </c>
      <c r="F66" s="180"/>
      <c r="G66" s="180"/>
      <c r="H66" s="180">
        <f>'将来負担比率（分子）の構造'!K$41</f>
        <v>5898</v>
      </c>
      <c r="I66" s="180"/>
      <c r="J66" s="180"/>
      <c r="K66" s="180">
        <f>'将来負担比率（分子）の構造'!L$41</f>
        <v>6401</v>
      </c>
      <c r="L66" s="180"/>
      <c r="M66" s="180"/>
      <c r="N66" s="180">
        <f>'将来負担比率（分子）の構造'!M$41</f>
        <v>6302</v>
      </c>
      <c r="O66" s="180"/>
      <c r="P66" s="180"/>
    </row>
    <row r="67" spans="1:16" x14ac:dyDescent="0.15">
      <c r="A67" s="180" t="s">
        <v>75</v>
      </c>
      <c r="B67" s="180" t="e">
        <f>NA()</f>
        <v>#N/A</v>
      </c>
      <c r="C67" s="180">
        <f>IF(ISNUMBER('将来負担比率（分子）の構造'!I$53), IF('将来負担比率（分子）の構造'!I$53 &lt; 0, 0, '将来負担比率（分子）の構造'!I$53), NA())</f>
        <v>56</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345</v>
      </c>
      <c r="J67" s="180" t="e">
        <f>NA()</f>
        <v>#N/A</v>
      </c>
      <c r="K67" s="180" t="e">
        <f>NA()</f>
        <v>#N/A</v>
      </c>
      <c r="L67" s="180">
        <f>IF(ISNUMBER('将来負担比率（分子）の構造'!L$53), IF('将来負担比率（分子）の構造'!L$53 &lt; 0, 0, '将来負担比率（分子）の構造'!L$53), NA())</f>
        <v>930</v>
      </c>
      <c r="M67" s="180" t="e">
        <f>NA()</f>
        <v>#N/A</v>
      </c>
      <c r="N67" s="180" t="e">
        <f>NA()</f>
        <v>#N/A</v>
      </c>
      <c r="O67" s="180">
        <f>IF(ISNUMBER('将来負担比率（分子）の構造'!M$53), IF('将来負担比率（分子）の構造'!M$53 &lt; 0, 0, '将来負担比率（分子）の構造'!M$53), NA())</f>
        <v>1013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683</v>
      </c>
      <c r="C72" s="184">
        <f>基金残高に係る経年分析!G55</f>
        <v>514</v>
      </c>
      <c r="D72" s="184">
        <f>基金残高に係る経年分析!H55</f>
        <v>458</v>
      </c>
    </row>
    <row r="73" spans="1:16" x14ac:dyDescent="0.15">
      <c r="A73" s="183" t="s">
        <v>78</v>
      </c>
      <c r="B73" s="184">
        <f>基金残高に係る経年分析!F56</f>
        <v>4</v>
      </c>
      <c r="C73" s="184">
        <f>基金残高に係る経年分析!G56</f>
        <v>4</v>
      </c>
      <c r="D73" s="184">
        <f>基金残高に係る経年分析!H56</f>
        <v>4</v>
      </c>
    </row>
    <row r="74" spans="1:16" x14ac:dyDescent="0.15">
      <c r="A74" s="183" t="s">
        <v>79</v>
      </c>
      <c r="B74" s="184">
        <f>基金残高に係る経年分析!F57</f>
        <v>691</v>
      </c>
      <c r="C74" s="184">
        <f>基金残高に係る経年分析!G57</f>
        <v>562</v>
      </c>
      <c r="D74" s="184">
        <f>基金残高に係る経年分析!H57</f>
        <v>531</v>
      </c>
    </row>
  </sheetData>
  <sheetProtection algorithmName="SHA-512" hashValue="FqKJXLfWZex0dBlA5UoQrpOOAU0uqKiNaYD8RbnDhCYU4x5LwWlOfJfTMKFniukdRvg75wX67msoTdcJr+DUuQ==" saltValue="OJKwII0j43XtFk57VGoL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333343</v>
      </c>
      <c r="S5" s="689"/>
      <c r="T5" s="689"/>
      <c r="U5" s="689"/>
      <c r="V5" s="689"/>
      <c r="W5" s="689"/>
      <c r="X5" s="689"/>
      <c r="Y5" s="735"/>
      <c r="Z5" s="753">
        <v>6.6</v>
      </c>
      <c r="AA5" s="753"/>
      <c r="AB5" s="753"/>
      <c r="AC5" s="753"/>
      <c r="AD5" s="754">
        <v>333343</v>
      </c>
      <c r="AE5" s="754"/>
      <c r="AF5" s="754"/>
      <c r="AG5" s="754"/>
      <c r="AH5" s="754"/>
      <c r="AI5" s="754"/>
      <c r="AJ5" s="754"/>
      <c r="AK5" s="754"/>
      <c r="AL5" s="736">
        <v>11.8</v>
      </c>
      <c r="AM5" s="705"/>
      <c r="AN5" s="705"/>
      <c r="AO5" s="737"/>
      <c r="AP5" s="722" t="s">
        <v>228</v>
      </c>
      <c r="AQ5" s="723"/>
      <c r="AR5" s="723"/>
      <c r="AS5" s="723"/>
      <c r="AT5" s="723"/>
      <c r="AU5" s="723"/>
      <c r="AV5" s="723"/>
      <c r="AW5" s="723"/>
      <c r="AX5" s="723"/>
      <c r="AY5" s="723"/>
      <c r="AZ5" s="723"/>
      <c r="BA5" s="723"/>
      <c r="BB5" s="723"/>
      <c r="BC5" s="723"/>
      <c r="BD5" s="723"/>
      <c r="BE5" s="723"/>
      <c r="BF5" s="724"/>
      <c r="BG5" s="636">
        <v>333343</v>
      </c>
      <c r="BH5" s="637"/>
      <c r="BI5" s="637"/>
      <c r="BJ5" s="637"/>
      <c r="BK5" s="637"/>
      <c r="BL5" s="637"/>
      <c r="BM5" s="637"/>
      <c r="BN5" s="638"/>
      <c r="BO5" s="685">
        <v>100</v>
      </c>
      <c r="BP5" s="685"/>
      <c r="BQ5" s="685"/>
      <c r="BR5" s="685"/>
      <c r="BS5" s="686" t="s">
        <v>128</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33" t="s">
        <v>232</v>
      </c>
      <c r="C6" s="634"/>
      <c r="D6" s="634"/>
      <c r="E6" s="634"/>
      <c r="F6" s="634"/>
      <c r="G6" s="634"/>
      <c r="H6" s="634"/>
      <c r="I6" s="634"/>
      <c r="J6" s="634"/>
      <c r="K6" s="634"/>
      <c r="L6" s="634"/>
      <c r="M6" s="634"/>
      <c r="N6" s="634"/>
      <c r="O6" s="634"/>
      <c r="P6" s="634"/>
      <c r="Q6" s="635"/>
      <c r="R6" s="636">
        <v>95076</v>
      </c>
      <c r="S6" s="637"/>
      <c r="T6" s="637"/>
      <c r="U6" s="637"/>
      <c r="V6" s="637"/>
      <c r="W6" s="637"/>
      <c r="X6" s="637"/>
      <c r="Y6" s="638"/>
      <c r="Z6" s="685">
        <v>1.9</v>
      </c>
      <c r="AA6" s="685"/>
      <c r="AB6" s="685"/>
      <c r="AC6" s="685"/>
      <c r="AD6" s="686">
        <v>95076</v>
      </c>
      <c r="AE6" s="686"/>
      <c r="AF6" s="686"/>
      <c r="AG6" s="686"/>
      <c r="AH6" s="686"/>
      <c r="AI6" s="686"/>
      <c r="AJ6" s="686"/>
      <c r="AK6" s="686"/>
      <c r="AL6" s="639">
        <v>3.4</v>
      </c>
      <c r="AM6" s="640"/>
      <c r="AN6" s="640"/>
      <c r="AO6" s="687"/>
      <c r="AP6" s="633" t="s">
        <v>233</v>
      </c>
      <c r="AQ6" s="634"/>
      <c r="AR6" s="634"/>
      <c r="AS6" s="634"/>
      <c r="AT6" s="634"/>
      <c r="AU6" s="634"/>
      <c r="AV6" s="634"/>
      <c r="AW6" s="634"/>
      <c r="AX6" s="634"/>
      <c r="AY6" s="634"/>
      <c r="AZ6" s="634"/>
      <c r="BA6" s="634"/>
      <c r="BB6" s="634"/>
      <c r="BC6" s="634"/>
      <c r="BD6" s="634"/>
      <c r="BE6" s="634"/>
      <c r="BF6" s="635"/>
      <c r="BG6" s="636">
        <v>333343</v>
      </c>
      <c r="BH6" s="637"/>
      <c r="BI6" s="637"/>
      <c r="BJ6" s="637"/>
      <c r="BK6" s="637"/>
      <c r="BL6" s="637"/>
      <c r="BM6" s="637"/>
      <c r="BN6" s="638"/>
      <c r="BO6" s="685">
        <v>100</v>
      </c>
      <c r="BP6" s="685"/>
      <c r="BQ6" s="685"/>
      <c r="BR6" s="685"/>
      <c r="BS6" s="686" t="s">
        <v>234</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36">
        <v>53719</v>
      </c>
      <c r="CS6" s="637"/>
      <c r="CT6" s="637"/>
      <c r="CU6" s="637"/>
      <c r="CV6" s="637"/>
      <c r="CW6" s="637"/>
      <c r="CX6" s="637"/>
      <c r="CY6" s="638"/>
      <c r="CZ6" s="736">
        <v>1.1000000000000001</v>
      </c>
      <c r="DA6" s="705"/>
      <c r="DB6" s="705"/>
      <c r="DC6" s="739"/>
      <c r="DD6" s="642" t="s">
        <v>128</v>
      </c>
      <c r="DE6" s="637"/>
      <c r="DF6" s="637"/>
      <c r="DG6" s="637"/>
      <c r="DH6" s="637"/>
      <c r="DI6" s="637"/>
      <c r="DJ6" s="637"/>
      <c r="DK6" s="637"/>
      <c r="DL6" s="637"/>
      <c r="DM6" s="637"/>
      <c r="DN6" s="637"/>
      <c r="DO6" s="637"/>
      <c r="DP6" s="638"/>
      <c r="DQ6" s="642">
        <v>53719</v>
      </c>
      <c r="DR6" s="637"/>
      <c r="DS6" s="637"/>
      <c r="DT6" s="637"/>
      <c r="DU6" s="637"/>
      <c r="DV6" s="637"/>
      <c r="DW6" s="637"/>
      <c r="DX6" s="637"/>
      <c r="DY6" s="637"/>
      <c r="DZ6" s="637"/>
      <c r="EA6" s="637"/>
      <c r="EB6" s="637"/>
      <c r="EC6" s="666"/>
    </row>
    <row r="7" spans="2:143" ht="11.25" customHeight="1" x14ac:dyDescent="0.15">
      <c r="B7" s="633" t="s">
        <v>236</v>
      </c>
      <c r="C7" s="634"/>
      <c r="D7" s="634"/>
      <c r="E7" s="634"/>
      <c r="F7" s="634"/>
      <c r="G7" s="634"/>
      <c r="H7" s="634"/>
      <c r="I7" s="634"/>
      <c r="J7" s="634"/>
      <c r="K7" s="634"/>
      <c r="L7" s="634"/>
      <c r="M7" s="634"/>
      <c r="N7" s="634"/>
      <c r="O7" s="634"/>
      <c r="P7" s="634"/>
      <c r="Q7" s="635"/>
      <c r="R7" s="636">
        <v>478</v>
      </c>
      <c r="S7" s="637"/>
      <c r="T7" s="637"/>
      <c r="U7" s="637"/>
      <c r="V7" s="637"/>
      <c r="W7" s="637"/>
      <c r="X7" s="637"/>
      <c r="Y7" s="638"/>
      <c r="Z7" s="685">
        <v>0</v>
      </c>
      <c r="AA7" s="685"/>
      <c r="AB7" s="685"/>
      <c r="AC7" s="685"/>
      <c r="AD7" s="686">
        <v>478</v>
      </c>
      <c r="AE7" s="686"/>
      <c r="AF7" s="686"/>
      <c r="AG7" s="686"/>
      <c r="AH7" s="686"/>
      <c r="AI7" s="686"/>
      <c r="AJ7" s="686"/>
      <c r="AK7" s="686"/>
      <c r="AL7" s="639">
        <v>0</v>
      </c>
      <c r="AM7" s="640"/>
      <c r="AN7" s="640"/>
      <c r="AO7" s="687"/>
      <c r="AP7" s="633" t="s">
        <v>237</v>
      </c>
      <c r="AQ7" s="634"/>
      <c r="AR7" s="634"/>
      <c r="AS7" s="634"/>
      <c r="AT7" s="634"/>
      <c r="AU7" s="634"/>
      <c r="AV7" s="634"/>
      <c r="AW7" s="634"/>
      <c r="AX7" s="634"/>
      <c r="AY7" s="634"/>
      <c r="AZ7" s="634"/>
      <c r="BA7" s="634"/>
      <c r="BB7" s="634"/>
      <c r="BC7" s="634"/>
      <c r="BD7" s="634"/>
      <c r="BE7" s="634"/>
      <c r="BF7" s="635"/>
      <c r="BG7" s="636">
        <v>158564</v>
      </c>
      <c r="BH7" s="637"/>
      <c r="BI7" s="637"/>
      <c r="BJ7" s="637"/>
      <c r="BK7" s="637"/>
      <c r="BL7" s="637"/>
      <c r="BM7" s="637"/>
      <c r="BN7" s="638"/>
      <c r="BO7" s="685">
        <v>47.6</v>
      </c>
      <c r="BP7" s="685"/>
      <c r="BQ7" s="685"/>
      <c r="BR7" s="685"/>
      <c r="BS7" s="686" t="s">
        <v>238</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36">
        <v>470016</v>
      </c>
      <c r="CS7" s="637"/>
      <c r="CT7" s="637"/>
      <c r="CU7" s="637"/>
      <c r="CV7" s="637"/>
      <c r="CW7" s="637"/>
      <c r="CX7" s="637"/>
      <c r="CY7" s="638"/>
      <c r="CZ7" s="685">
        <v>9.5</v>
      </c>
      <c r="DA7" s="685"/>
      <c r="DB7" s="685"/>
      <c r="DC7" s="685"/>
      <c r="DD7" s="642">
        <v>24080</v>
      </c>
      <c r="DE7" s="637"/>
      <c r="DF7" s="637"/>
      <c r="DG7" s="637"/>
      <c r="DH7" s="637"/>
      <c r="DI7" s="637"/>
      <c r="DJ7" s="637"/>
      <c r="DK7" s="637"/>
      <c r="DL7" s="637"/>
      <c r="DM7" s="637"/>
      <c r="DN7" s="637"/>
      <c r="DO7" s="637"/>
      <c r="DP7" s="638"/>
      <c r="DQ7" s="642">
        <v>395661</v>
      </c>
      <c r="DR7" s="637"/>
      <c r="DS7" s="637"/>
      <c r="DT7" s="637"/>
      <c r="DU7" s="637"/>
      <c r="DV7" s="637"/>
      <c r="DW7" s="637"/>
      <c r="DX7" s="637"/>
      <c r="DY7" s="637"/>
      <c r="DZ7" s="637"/>
      <c r="EA7" s="637"/>
      <c r="EB7" s="637"/>
      <c r="EC7" s="666"/>
    </row>
    <row r="8" spans="2:143" ht="11.25" customHeight="1" x14ac:dyDescent="0.15">
      <c r="B8" s="633" t="s">
        <v>240</v>
      </c>
      <c r="C8" s="634"/>
      <c r="D8" s="634"/>
      <c r="E8" s="634"/>
      <c r="F8" s="634"/>
      <c r="G8" s="634"/>
      <c r="H8" s="634"/>
      <c r="I8" s="634"/>
      <c r="J8" s="634"/>
      <c r="K8" s="634"/>
      <c r="L8" s="634"/>
      <c r="M8" s="634"/>
      <c r="N8" s="634"/>
      <c r="O8" s="634"/>
      <c r="P8" s="634"/>
      <c r="Q8" s="635"/>
      <c r="R8" s="636">
        <v>646</v>
      </c>
      <c r="S8" s="637"/>
      <c r="T8" s="637"/>
      <c r="U8" s="637"/>
      <c r="V8" s="637"/>
      <c r="W8" s="637"/>
      <c r="X8" s="637"/>
      <c r="Y8" s="638"/>
      <c r="Z8" s="685">
        <v>0</v>
      </c>
      <c r="AA8" s="685"/>
      <c r="AB8" s="685"/>
      <c r="AC8" s="685"/>
      <c r="AD8" s="686">
        <v>646</v>
      </c>
      <c r="AE8" s="686"/>
      <c r="AF8" s="686"/>
      <c r="AG8" s="686"/>
      <c r="AH8" s="686"/>
      <c r="AI8" s="686"/>
      <c r="AJ8" s="686"/>
      <c r="AK8" s="686"/>
      <c r="AL8" s="639">
        <v>0</v>
      </c>
      <c r="AM8" s="640"/>
      <c r="AN8" s="640"/>
      <c r="AO8" s="687"/>
      <c r="AP8" s="633" t="s">
        <v>241</v>
      </c>
      <c r="AQ8" s="634"/>
      <c r="AR8" s="634"/>
      <c r="AS8" s="634"/>
      <c r="AT8" s="634"/>
      <c r="AU8" s="634"/>
      <c r="AV8" s="634"/>
      <c r="AW8" s="634"/>
      <c r="AX8" s="634"/>
      <c r="AY8" s="634"/>
      <c r="AZ8" s="634"/>
      <c r="BA8" s="634"/>
      <c r="BB8" s="634"/>
      <c r="BC8" s="634"/>
      <c r="BD8" s="634"/>
      <c r="BE8" s="634"/>
      <c r="BF8" s="635"/>
      <c r="BG8" s="636">
        <v>5288</v>
      </c>
      <c r="BH8" s="637"/>
      <c r="BI8" s="637"/>
      <c r="BJ8" s="637"/>
      <c r="BK8" s="637"/>
      <c r="BL8" s="637"/>
      <c r="BM8" s="637"/>
      <c r="BN8" s="638"/>
      <c r="BO8" s="685">
        <v>1.6</v>
      </c>
      <c r="BP8" s="685"/>
      <c r="BQ8" s="685"/>
      <c r="BR8" s="685"/>
      <c r="BS8" s="642" t="s">
        <v>238</v>
      </c>
      <c r="BT8" s="637"/>
      <c r="BU8" s="637"/>
      <c r="BV8" s="637"/>
      <c r="BW8" s="637"/>
      <c r="BX8" s="637"/>
      <c r="BY8" s="637"/>
      <c r="BZ8" s="637"/>
      <c r="CA8" s="637"/>
      <c r="CB8" s="666"/>
      <c r="CD8" s="667" t="s">
        <v>242</v>
      </c>
      <c r="CE8" s="664"/>
      <c r="CF8" s="664"/>
      <c r="CG8" s="664"/>
      <c r="CH8" s="664"/>
      <c r="CI8" s="664"/>
      <c r="CJ8" s="664"/>
      <c r="CK8" s="664"/>
      <c r="CL8" s="664"/>
      <c r="CM8" s="664"/>
      <c r="CN8" s="664"/>
      <c r="CO8" s="664"/>
      <c r="CP8" s="664"/>
      <c r="CQ8" s="665"/>
      <c r="CR8" s="636">
        <v>971251</v>
      </c>
      <c r="CS8" s="637"/>
      <c r="CT8" s="637"/>
      <c r="CU8" s="637"/>
      <c r="CV8" s="637"/>
      <c r="CW8" s="637"/>
      <c r="CX8" s="637"/>
      <c r="CY8" s="638"/>
      <c r="CZ8" s="685">
        <v>19.7</v>
      </c>
      <c r="DA8" s="685"/>
      <c r="DB8" s="685"/>
      <c r="DC8" s="685"/>
      <c r="DD8" s="642">
        <v>1562</v>
      </c>
      <c r="DE8" s="637"/>
      <c r="DF8" s="637"/>
      <c r="DG8" s="637"/>
      <c r="DH8" s="637"/>
      <c r="DI8" s="637"/>
      <c r="DJ8" s="637"/>
      <c r="DK8" s="637"/>
      <c r="DL8" s="637"/>
      <c r="DM8" s="637"/>
      <c r="DN8" s="637"/>
      <c r="DO8" s="637"/>
      <c r="DP8" s="638"/>
      <c r="DQ8" s="642">
        <v>539637</v>
      </c>
      <c r="DR8" s="637"/>
      <c r="DS8" s="637"/>
      <c r="DT8" s="637"/>
      <c r="DU8" s="637"/>
      <c r="DV8" s="637"/>
      <c r="DW8" s="637"/>
      <c r="DX8" s="637"/>
      <c r="DY8" s="637"/>
      <c r="DZ8" s="637"/>
      <c r="EA8" s="637"/>
      <c r="EB8" s="637"/>
      <c r="EC8" s="666"/>
    </row>
    <row r="9" spans="2:143" ht="11.25" customHeight="1" x14ac:dyDescent="0.15">
      <c r="B9" s="633" t="s">
        <v>243</v>
      </c>
      <c r="C9" s="634"/>
      <c r="D9" s="634"/>
      <c r="E9" s="634"/>
      <c r="F9" s="634"/>
      <c r="G9" s="634"/>
      <c r="H9" s="634"/>
      <c r="I9" s="634"/>
      <c r="J9" s="634"/>
      <c r="K9" s="634"/>
      <c r="L9" s="634"/>
      <c r="M9" s="634"/>
      <c r="N9" s="634"/>
      <c r="O9" s="634"/>
      <c r="P9" s="634"/>
      <c r="Q9" s="635"/>
      <c r="R9" s="636">
        <v>560</v>
      </c>
      <c r="S9" s="637"/>
      <c r="T9" s="637"/>
      <c r="U9" s="637"/>
      <c r="V9" s="637"/>
      <c r="W9" s="637"/>
      <c r="X9" s="637"/>
      <c r="Y9" s="638"/>
      <c r="Z9" s="685">
        <v>0</v>
      </c>
      <c r="AA9" s="685"/>
      <c r="AB9" s="685"/>
      <c r="AC9" s="685"/>
      <c r="AD9" s="686">
        <v>560</v>
      </c>
      <c r="AE9" s="686"/>
      <c r="AF9" s="686"/>
      <c r="AG9" s="686"/>
      <c r="AH9" s="686"/>
      <c r="AI9" s="686"/>
      <c r="AJ9" s="686"/>
      <c r="AK9" s="686"/>
      <c r="AL9" s="639">
        <v>0</v>
      </c>
      <c r="AM9" s="640"/>
      <c r="AN9" s="640"/>
      <c r="AO9" s="687"/>
      <c r="AP9" s="633" t="s">
        <v>244</v>
      </c>
      <c r="AQ9" s="634"/>
      <c r="AR9" s="634"/>
      <c r="AS9" s="634"/>
      <c r="AT9" s="634"/>
      <c r="AU9" s="634"/>
      <c r="AV9" s="634"/>
      <c r="AW9" s="634"/>
      <c r="AX9" s="634"/>
      <c r="AY9" s="634"/>
      <c r="AZ9" s="634"/>
      <c r="BA9" s="634"/>
      <c r="BB9" s="634"/>
      <c r="BC9" s="634"/>
      <c r="BD9" s="634"/>
      <c r="BE9" s="634"/>
      <c r="BF9" s="635"/>
      <c r="BG9" s="636">
        <v>127196</v>
      </c>
      <c r="BH9" s="637"/>
      <c r="BI9" s="637"/>
      <c r="BJ9" s="637"/>
      <c r="BK9" s="637"/>
      <c r="BL9" s="637"/>
      <c r="BM9" s="637"/>
      <c r="BN9" s="638"/>
      <c r="BO9" s="685">
        <v>38.200000000000003</v>
      </c>
      <c r="BP9" s="685"/>
      <c r="BQ9" s="685"/>
      <c r="BR9" s="685"/>
      <c r="BS9" s="642" t="s">
        <v>128</v>
      </c>
      <c r="BT9" s="637"/>
      <c r="BU9" s="637"/>
      <c r="BV9" s="637"/>
      <c r="BW9" s="637"/>
      <c r="BX9" s="637"/>
      <c r="BY9" s="637"/>
      <c r="BZ9" s="637"/>
      <c r="CA9" s="637"/>
      <c r="CB9" s="666"/>
      <c r="CD9" s="667" t="s">
        <v>245</v>
      </c>
      <c r="CE9" s="664"/>
      <c r="CF9" s="664"/>
      <c r="CG9" s="664"/>
      <c r="CH9" s="664"/>
      <c r="CI9" s="664"/>
      <c r="CJ9" s="664"/>
      <c r="CK9" s="664"/>
      <c r="CL9" s="664"/>
      <c r="CM9" s="664"/>
      <c r="CN9" s="664"/>
      <c r="CO9" s="664"/>
      <c r="CP9" s="664"/>
      <c r="CQ9" s="665"/>
      <c r="CR9" s="636">
        <v>480577</v>
      </c>
      <c r="CS9" s="637"/>
      <c r="CT9" s="637"/>
      <c r="CU9" s="637"/>
      <c r="CV9" s="637"/>
      <c r="CW9" s="637"/>
      <c r="CX9" s="637"/>
      <c r="CY9" s="638"/>
      <c r="CZ9" s="685">
        <v>9.6999999999999993</v>
      </c>
      <c r="DA9" s="685"/>
      <c r="DB9" s="685"/>
      <c r="DC9" s="685"/>
      <c r="DD9" s="642">
        <v>15304</v>
      </c>
      <c r="DE9" s="637"/>
      <c r="DF9" s="637"/>
      <c r="DG9" s="637"/>
      <c r="DH9" s="637"/>
      <c r="DI9" s="637"/>
      <c r="DJ9" s="637"/>
      <c r="DK9" s="637"/>
      <c r="DL9" s="637"/>
      <c r="DM9" s="637"/>
      <c r="DN9" s="637"/>
      <c r="DO9" s="637"/>
      <c r="DP9" s="638"/>
      <c r="DQ9" s="642">
        <v>425245</v>
      </c>
      <c r="DR9" s="637"/>
      <c r="DS9" s="637"/>
      <c r="DT9" s="637"/>
      <c r="DU9" s="637"/>
      <c r="DV9" s="637"/>
      <c r="DW9" s="637"/>
      <c r="DX9" s="637"/>
      <c r="DY9" s="637"/>
      <c r="DZ9" s="637"/>
      <c r="EA9" s="637"/>
      <c r="EB9" s="637"/>
      <c r="EC9" s="666"/>
    </row>
    <row r="10" spans="2:143" ht="11.25" customHeight="1" x14ac:dyDescent="0.15">
      <c r="B10" s="633" t="s">
        <v>246</v>
      </c>
      <c r="C10" s="634"/>
      <c r="D10" s="634"/>
      <c r="E10" s="634"/>
      <c r="F10" s="634"/>
      <c r="G10" s="634"/>
      <c r="H10" s="634"/>
      <c r="I10" s="634"/>
      <c r="J10" s="634"/>
      <c r="K10" s="634"/>
      <c r="L10" s="634"/>
      <c r="M10" s="634"/>
      <c r="N10" s="634"/>
      <c r="O10" s="634"/>
      <c r="P10" s="634"/>
      <c r="Q10" s="635"/>
      <c r="R10" s="636" t="s">
        <v>238</v>
      </c>
      <c r="S10" s="637"/>
      <c r="T10" s="637"/>
      <c r="U10" s="637"/>
      <c r="V10" s="637"/>
      <c r="W10" s="637"/>
      <c r="X10" s="637"/>
      <c r="Y10" s="638"/>
      <c r="Z10" s="685" t="s">
        <v>128</v>
      </c>
      <c r="AA10" s="685"/>
      <c r="AB10" s="685"/>
      <c r="AC10" s="685"/>
      <c r="AD10" s="686" t="s">
        <v>128</v>
      </c>
      <c r="AE10" s="686"/>
      <c r="AF10" s="686"/>
      <c r="AG10" s="686"/>
      <c r="AH10" s="686"/>
      <c r="AI10" s="686"/>
      <c r="AJ10" s="686"/>
      <c r="AK10" s="686"/>
      <c r="AL10" s="639" t="s">
        <v>128</v>
      </c>
      <c r="AM10" s="640"/>
      <c r="AN10" s="640"/>
      <c r="AO10" s="687"/>
      <c r="AP10" s="633" t="s">
        <v>247</v>
      </c>
      <c r="AQ10" s="634"/>
      <c r="AR10" s="634"/>
      <c r="AS10" s="634"/>
      <c r="AT10" s="634"/>
      <c r="AU10" s="634"/>
      <c r="AV10" s="634"/>
      <c r="AW10" s="634"/>
      <c r="AX10" s="634"/>
      <c r="AY10" s="634"/>
      <c r="AZ10" s="634"/>
      <c r="BA10" s="634"/>
      <c r="BB10" s="634"/>
      <c r="BC10" s="634"/>
      <c r="BD10" s="634"/>
      <c r="BE10" s="634"/>
      <c r="BF10" s="635"/>
      <c r="BG10" s="636">
        <v>9141</v>
      </c>
      <c r="BH10" s="637"/>
      <c r="BI10" s="637"/>
      <c r="BJ10" s="637"/>
      <c r="BK10" s="637"/>
      <c r="BL10" s="637"/>
      <c r="BM10" s="637"/>
      <c r="BN10" s="638"/>
      <c r="BO10" s="685">
        <v>2.7</v>
      </c>
      <c r="BP10" s="685"/>
      <c r="BQ10" s="685"/>
      <c r="BR10" s="685"/>
      <c r="BS10" s="642" t="s">
        <v>238</v>
      </c>
      <c r="BT10" s="637"/>
      <c r="BU10" s="637"/>
      <c r="BV10" s="637"/>
      <c r="BW10" s="637"/>
      <c r="BX10" s="637"/>
      <c r="BY10" s="637"/>
      <c r="BZ10" s="637"/>
      <c r="CA10" s="637"/>
      <c r="CB10" s="666"/>
      <c r="CD10" s="667" t="s">
        <v>248</v>
      </c>
      <c r="CE10" s="664"/>
      <c r="CF10" s="664"/>
      <c r="CG10" s="664"/>
      <c r="CH10" s="664"/>
      <c r="CI10" s="664"/>
      <c r="CJ10" s="664"/>
      <c r="CK10" s="664"/>
      <c r="CL10" s="664"/>
      <c r="CM10" s="664"/>
      <c r="CN10" s="664"/>
      <c r="CO10" s="664"/>
      <c r="CP10" s="664"/>
      <c r="CQ10" s="665"/>
      <c r="CR10" s="636">
        <v>5136</v>
      </c>
      <c r="CS10" s="637"/>
      <c r="CT10" s="637"/>
      <c r="CU10" s="637"/>
      <c r="CV10" s="637"/>
      <c r="CW10" s="637"/>
      <c r="CX10" s="637"/>
      <c r="CY10" s="638"/>
      <c r="CZ10" s="685">
        <v>0.1</v>
      </c>
      <c r="DA10" s="685"/>
      <c r="DB10" s="685"/>
      <c r="DC10" s="685"/>
      <c r="DD10" s="642" t="s">
        <v>238</v>
      </c>
      <c r="DE10" s="637"/>
      <c r="DF10" s="637"/>
      <c r="DG10" s="637"/>
      <c r="DH10" s="637"/>
      <c r="DI10" s="637"/>
      <c r="DJ10" s="637"/>
      <c r="DK10" s="637"/>
      <c r="DL10" s="637"/>
      <c r="DM10" s="637"/>
      <c r="DN10" s="637"/>
      <c r="DO10" s="637"/>
      <c r="DP10" s="638"/>
      <c r="DQ10" s="642">
        <v>5136</v>
      </c>
      <c r="DR10" s="637"/>
      <c r="DS10" s="637"/>
      <c r="DT10" s="637"/>
      <c r="DU10" s="637"/>
      <c r="DV10" s="637"/>
      <c r="DW10" s="637"/>
      <c r="DX10" s="637"/>
      <c r="DY10" s="637"/>
      <c r="DZ10" s="637"/>
      <c r="EA10" s="637"/>
      <c r="EB10" s="637"/>
      <c r="EC10" s="666"/>
    </row>
    <row r="11" spans="2:143" ht="11.25" customHeight="1" x14ac:dyDescent="0.15">
      <c r="B11" s="633" t="s">
        <v>249</v>
      </c>
      <c r="C11" s="634"/>
      <c r="D11" s="634"/>
      <c r="E11" s="634"/>
      <c r="F11" s="634"/>
      <c r="G11" s="634"/>
      <c r="H11" s="634"/>
      <c r="I11" s="634"/>
      <c r="J11" s="634"/>
      <c r="K11" s="634"/>
      <c r="L11" s="634"/>
      <c r="M11" s="634"/>
      <c r="N11" s="634"/>
      <c r="O11" s="634"/>
      <c r="P11" s="634"/>
      <c r="Q11" s="635"/>
      <c r="R11" s="636" t="s">
        <v>238</v>
      </c>
      <c r="S11" s="637"/>
      <c r="T11" s="637"/>
      <c r="U11" s="637"/>
      <c r="V11" s="637"/>
      <c r="W11" s="637"/>
      <c r="X11" s="637"/>
      <c r="Y11" s="638"/>
      <c r="Z11" s="685" t="s">
        <v>128</v>
      </c>
      <c r="AA11" s="685"/>
      <c r="AB11" s="685"/>
      <c r="AC11" s="685"/>
      <c r="AD11" s="686" t="s">
        <v>128</v>
      </c>
      <c r="AE11" s="686"/>
      <c r="AF11" s="686"/>
      <c r="AG11" s="686"/>
      <c r="AH11" s="686"/>
      <c r="AI11" s="686"/>
      <c r="AJ11" s="686"/>
      <c r="AK11" s="686"/>
      <c r="AL11" s="639" t="s">
        <v>238</v>
      </c>
      <c r="AM11" s="640"/>
      <c r="AN11" s="640"/>
      <c r="AO11" s="687"/>
      <c r="AP11" s="633" t="s">
        <v>250</v>
      </c>
      <c r="AQ11" s="634"/>
      <c r="AR11" s="634"/>
      <c r="AS11" s="634"/>
      <c r="AT11" s="634"/>
      <c r="AU11" s="634"/>
      <c r="AV11" s="634"/>
      <c r="AW11" s="634"/>
      <c r="AX11" s="634"/>
      <c r="AY11" s="634"/>
      <c r="AZ11" s="634"/>
      <c r="BA11" s="634"/>
      <c r="BB11" s="634"/>
      <c r="BC11" s="634"/>
      <c r="BD11" s="634"/>
      <c r="BE11" s="634"/>
      <c r="BF11" s="635"/>
      <c r="BG11" s="636">
        <v>16939</v>
      </c>
      <c r="BH11" s="637"/>
      <c r="BI11" s="637"/>
      <c r="BJ11" s="637"/>
      <c r="BK11" s="637"/>
      <c r="BL11" s="637"/>
      <c r="BM11" s="637"/>
      <c r="BN11" s="638"/>
      <c r="BO11" s="685">
        <v>5.0999999999999996</v>
      </c>
      <c r="BP11" s="685"/>
      <c r="BQ11" s="685"/>
      <c r="BR11" s="685"/>
      <c r="BS11" s="642" t="s">
        <v>128</v>
      </c>
      <c r="BT11" s="637"/>
      <c r="BU11" s="637"/>
      <c r="BV11" s="637"/>
      <c r="BW11" s="637"/>
      <c r="BX11" s="637"/>
      <c r="BY11" s="637"/>
      <c r="BZ11" s="637"/>
      <c r="CA11" s="637"/>
      <c r="CB11" s="666"/>
      <c r="CD11" s="667" t="s">
        <v>251</v>
      </c>
      <c r="CE11" s="664"/>
      <c r="CF11" s="664"/>
      <c r="CG11" s="664"/>
      <c r="CH11" s="664"/>
      <c r="CI11" s="664"/>
      <c r="CJ11" s="664"/>
      <c r="CK11" s="664"/>
      <c r="CL11" s="664"/>
      <c r="CM11" s="664"/>
      <c r="CN11" s="664"/>
      <c r="CO11" s="664"/>
      <c r="CP11" s="664"/>
      <c r="CQ11" s="665"/>
      <c r="CR11" s="636">
        <v>759977</v>
      </c>
      <c r="CS11" s="637"/>
      <c r="CT11" s="637"/>
      <c r="CU11" s="637"/>
      <c r="CV11" s="637"/>
      <c r="CW11" s="637"/>
      <c r="CX11" s="637"/>
      <c r="CY11" s="638"/>
      <c r="CZ11" s="685">
        <v>15.4</v>
      </c>
      <c r="DA11" s="685"/>
      <c r="DB11" s="685"/>
      <c r="DC11" s="685"/>
      <c r="DD11" s="642">
        <v>427631</v>
      </c>
      <c r="DE11" s="637"/>
      <c r="DF11" s="637"/>
      <c r="DG11" s="637"/>
      <c r="DH11" s="637"/>
      <c r="DI11" s="637"/>
      <c r="DJ11" s="637"/>
      <c r="DK11" s="637"/>
      <c r="DL11" s="637"/>
      <c r="DM11" s="637"/>
      <c r="DN11" s="637"/>
      <c r="DO11" s="637"/>
      <c r="DP11" s="638"/>
      <c r="DQ11" s="642">
        <v>314635</v>
      </c>
      <c r="DR11" s="637"/>
      <c r="DS11" s="637"/>
      <c r="DT11" s="637"/>
      <c r="DU11" s="637"/>
      <c r="DV11" s="637"/>
      <c r="DW11" s="637"/>
      <c r="DX11" s="637"/>
      <c r="DY11" s="637"/>
      <c r="DZ11" s="637"/>
      <c r="EA11" s="637"/>
      <c r="EB11" s="637"/>
      <c r="EC11" s="666"/>
    </row>
    <row r="12" spans="2:143" ht="11.25" customHeight="1" x14ac:dyDescent="0.15">
      <c r="B12" s="633" t="s">
        <v>252</v>
      </c>
      <c r="C12" s="634"/>
      <c r="D12" s="634"/>
      <c r="E12" s="634"/>
      <c r="F12" s="634"/>
      <c r="G12" s="634"/>
      <c r="H12" s="634"/>
      <c r="I12" s="634"/>
      <c r="J12" s="634"/>
      <c r="K12" s="634"/>
      <c r="L12" s="634"/>
      <c r="M12" s="634"/>
      <c r="N12" s="634"/>
      <c r="O12" s="634"/>
      <c r="P12" s="634"/>
      <c r="Q12" s="635"/>
      <c r="R12" s="636">
        <v>70696</v>
      </c>
      <c r="S12" s="637"/>
      <c r="T12" s="637"/>
      <c r="U12" s="637"/>
      <c r="V12" s="637"/>
      <c r="W12" s="637"/>
      <c r="X12" s="637"/>
      <c r="Y12" s="638"/>
      <c r="Z12" s="685">
        <v>1.4</v>
      </c>
      <c r="AA12" s="685"/>
      <c r="AB12" s="685"/>
      <c r="AC12" s="685"/>
      <c r="AD12" s="686">
        <v>70696</v>
      </c>
      <c r="AE12" s="686"/>
      <c r="AF12" s="686"/>
      <c r="AG12" s="686"/>
      <c r="AH12" s="686"/>
      <c r="AI12" s="686"/>
      <c r="AJ12" s="686"/>
      <c r="AK12" s="686"/>
      <c r="AL12" s="639">
        <v>2.5</v>
      </c>
      <c r="AM12" s="640"/>
      <c r="AN12" s="640"/>
      <c r="AO12" s="687"/>
      <c r="AP12" s="633" t="s">
        <v>253</v>
      </c>
      <c r="AQ12" s="634"/>
      <c r="AR12" s="634"/>
      <c r="AS12" s="634"/>
      <c r="AT12" s="634"/>
      <c r="AU12" s="634"/>
      <c r="AV12" s="634"/>
      <c r="AW12" s="634"/>
      <c r="AX12" s="634"/>
      <c r="AY12" s="634"/>
      <c r="AZ12" s="634"/>
      <c r="BA12" s="634"/>
      <c r="BB12" s="634"/>
      <c r="BC12" s="634"/>
      <c r="BD12" s="634"/>
      <c r="BE12" s="634"/>
      <c r="BF12" s="635"/>
      <c r="BG12" s="636">
        <v>145186</v>
      </c>
      <c r="BH12" s="637"/>
      <c r="BI12" s="637"/>
      <c r="BJ12" s="637"/>
      <c r="BK12" s="637"/>
      <c r="BL12" s="637"/>
      <c r="BM12" s="637"/>
      <c r="BN12" s="638"/>
      <c r="BO12" s="685">
        <v>43.6</v>
      </c>
      <c r="BP12" s="685"/>
      <c r="BQ12" s="685"/>
      <c r="BR12" s="685"/>
      <c r="BS12" s="642" t="s">
        <v>238</v>
      </c>
      <c r="BT12" s="637"/>
      <c r="BU12" s="637"/>
      <c r="BV12" s="637"/>
      <c r="BW12" s="637"/>
      <c r="BX12" s="637"/>
      <c r="BY12" s="637"/>
      <c r="BZ12" s="637"/>
      <c r="CA12" s="637"/>
      <c r="CB12" s="666"/>
      <c r="CD12" s="667" t="s">
        <v>254</v>
      </c>
      <c r="CE12" s="664"/>
      <c r="CF12" s="664"/>
      <c r="CG12" s="664"/>
      <c r="CH12" s="664"/>
      <c r="CI12" s="664"/>
      <c r="CJ12" s="664"/>
      <c r="CK12" s="664"/>
      <c r="CL12" s="664"/>
      <c r="CM12" s="664"/>
      <c r="CN12" s="664"/>
      <c r="CO12" s="664"/>
      <c r="CP12" s="664"/>
      <c r="CQ12" s="665"/>
      <c r="CR12" s="636">
        <v>536806</v>
      </c>
      <c r="CS12" s="637"/>
      <c r="CT12" s="637"/>
      <c r="CU12" s="637"/>
      <c r="CV12" s="637"/>
      <c r="CW12" s="637"/>
      <c r="CX12" s="637"/>
      <c r="CY12" s="638"/>
      <c r="CZ12" s="685">
        <v>10.9</v>
      </c>
      <c r="DA12" s="685"/>
      <c r="DB12" s="685"/>
      <c r="DC12" s="685"/>
      <c r="DD12" s="642">
        <v>103190</v>
      </c>
      <c r="DE12" s="637"/>
      <c r="DF12" s="637"/>
      <c r="DG12" s="637"/>
      <c r="DH12" s="637"/>
      <c r="DI12" s="637"/>
      <c r="DJ12" s="637"/>
      <c r="DK12" s="637"/>
      <c r="DL12" s="637"/>
      <c r="DM12" s="637"/>
      <c r="DN12" s="637"/>
      <c r="DO12" s="637"/>
      <c r="DP12" s="638"/>
      <c r="DQ12" s="642">
        <v>237467</v>
      </c>
      <c r="DR12" s="637"/>
      <c r="DS12" s="637"/>
      <c r="DT12" s="637"/>
      <c r="DU12" s="637"/>
      <c r="DV12" s="637"/>
      <c r="DW12" s="637"/>
      <c r="DX12" s="637"/>
      <c r="DY12" s="637"/>
      <c r="DZ12" s="637"/>
      <c r="EA12" s="637"/>
      <c r="EB12" s="637"/>
      <c r="EC12" s="666"/>
    </row>
    <row r="13" spans="2:143" ht="11.25" customHeight="1" x14ac:dyDescent="0.15">
      <c r="B13" s="633" t="s">
        <v>255</v>
      </c>
      <c r="C13" s="634"/>
      <c r="D13" s="634"/>
      <c r="E13" s="634"/>
      <c r="F13" s="634"/>
      <c r="G13" s="634"/>
      <c r="H13" s="634"/>
      <c r="I13" s="634"/>
      <c r="J13" s="634"/>
      <c r="K13" s="634"/>
      <c r="L13" s="634"/>
      <c r="M13" s="634"/>
      <c r="N13" s="634"/>
      <c r="O13" s="634"/>
      <c r="P13" s="634"/>
      <c r="Q13" s="635"/>
      <c r="R13" s="636" t="s">
        <v>128</v>
      </c>
      <c r="S13" s="637"/>
      <c r="T13" s="637"/>
      <c r="U13" s="637"/>
      <c r="V13" s="637"/>
      <c r="W13" s="637"/>
      <c r="X13" s="637"/>
      <c r="Y13" s="638"/>
      <c r="Z13" s="685" t="s">
        <v>128</v>
      </c>
      <c r="AA13" s="685"/>
      <c r="AB13" s="685"/>
      <c r="AC13" s="685"/>
      <c r="AD13" s="686" t="s">
        <v>128</v>
      </c>
      <c r="AE13" s="686"/>
      <c r="AF13" s="686"/>
      <c r="AG13" s="686"/>
      <c r="AH13" s="686"/>
      <c r="AI13" s="686"/>
      <c r="AJ13" s="686"/>
      <c r="AK13" s="686"/>
      <c r="AL13" s="639" t="s">
        <v>238</v>
      </c>
      <c r="AM13" s="640"/>
      <c r="AN13" s="640"/>
      <c r="AO13" s="687"/>
      <c r="AP13" s="633" t="s">
        <v>256</v>
      </c>
      <c r="AQ13" s="634"/>
      <c r="AR13" s="634"/>
      <c r="AS13" s="634"/>
      <c r="AT13" s="634"/>
      <c r="AU13" s="634"/>
      <c r="AV13" s="634"/>
      <c r="AW13" s="634"/>
      <c r="AX13" s="634"/>
      <c r="AY13" s="634"/>
      <c r="AZ13" s="634"/>
      <c r="BA13" s="634"/>
      <c r="BB13" s="634"/>
      <c r="BC13" s="634"/>
      <c r="BD13" s="634"/>
      <c r="BE13" s="634"/>
      <c r="BF13" s="635"/>
      <c r="BG13" s="636">
        <v>131583</v>
      </c>
      <c r="BH13" s="637"/>
      <c r="BI13" s="637"/>
      <c r="BJ13" s="637"/>
      <c r="BK13" s="637"/>
      <c r="BL13" s="637"/>
      <c r="BM13" s="637"/>
      <c r="BN13" s="638"/>
      <c r="BO13" s="685">
        <v>39.5</v>
      </c>
      <c r="BP13" s="685"/>
      <c r="BQ13" s="685"/>
      <c r="BR13" s="685"/>
      <c r="BS13" s="642" t="s">
        <v>128</v>
      </c>
      <c r="BT13" s="637"/>
      <c r="BU13" s="637"/>
      <c r="BV13" s="637"/>
      <c r="BW13" s="637"/>
      <c r="BX13" s="637"/>
      <c r="BY13" s="637"/>
      <c r="BZ13" s="637"/>
      <c r="CA13" s="637"/>
      <c r="CB13" s="666"/>
      <c r="CD13" s="667" t="s">
        <v>257</v>
      </c>
      <c r="CE13" s="664"/>
      <c r="CF13" s="664"/>
      <c r="CG13" s="664"/>
      <c r="CH13" s="664"/>
      <c r="CI13" s="664"/>
      <c r="CJ13" s="664"/>
      <c r="CK13" s="664"/>
      <c r="CL13" s="664"/>
      <c r="CM13" s="664"/>
      <c r="CN13" s="664"/>
      <c r="CO13" s="664"/>
      <c r="CP13" s="664"/>
      <c r="CQ13" s="665"/>
      <c r="CR13" s="636">
        <v>483039</v>
      </c>
      <c r="CS13" s="637"/>
      <c r="CT13" s="637"/>
      <c r="CU13" s="637"/>
      <c r="CV13" s="637"/>
      <c r="CW13" s="637"/>
      <c r="CX13" s="637"/>
      <c r="CY13" s="638"/>
      <c r="CZ13" s="685">
        <v>9.8000000000000007</v>
      </c>
      <c r="DA13" s="685"/>
      <c r="DB13" s="685"/>
      <c r="DC13" s="685"/>
      <c r="DD13" s="642">
        <v>186649</v>
      </c>
      <c r="DE13" s="637"/>
      <c r="DF13" s="637"/>
      <c r="DG13" s="637"/>
      <c r="DH13" s="637"/>
      <c r="DI13" s="637"/>
      <c r="DJ13" s="637"/>
      <c r="DK13" s="637"/>
      <c r="DL13" s="637"/>
      <c r="DM13" s="637"/>
      <c r="DN13" s="637"/>
      <c r="DO13" s="637"/>
      <c r="DP13" s="638"/>
      <c r="DQ13" s="642">
        <v>250358</v>
      </c>
      <c r="DR13" s="637"/>
      <c r="DS13" s="637"/>
      <c r="DT13" s="637"/>
      <c r="DU13" s="637"/>
      <c r="DV13" s="637"/>
      <c r="DW13" s="637"/>
      <c r="DX13" s="637"/>
      <c r="DY13" s="637"/>
      <c r="DZ13" s="637"/>
      <c r="EA13" s="637"/>
      <c r="EB13" s="637"/>
      <c r="EC13" s="666"/>
    </row>
    <row r="14" spans="2:143" ht="11.25" customHeight="1" x14ac:dyDescent="0.15">
      <c r="B14" s="633" t="s">
        <v>258</v>
      </c>
      <c r="C14" s="634"/>
      <c r="D14" s="634"/>
      <c r="E14" s="634"/>
      <c r="F14" s="634"/>
      <c r="G14" s="634"/>
      <c r="H14" s="634"/>
      <c r="I14" s="634"/>
      <c r="J14" s="634"/>
      <c r="K14" s="634"/>
      <c r="L14" s="634"/>
      <c r="M14" s="634"/>
      <c r="N14" s="634"/>
      <c r="O14" s="634"/>
      <c r="P14" s="634"/>
      <c r="Q14" s="635"/>
      <c r="R14" s="636" t="s">
        <v>128</v>
      </c>
      <c r="S14" s="637"/>
      <c r="T14" s="637"/>
      <c r="U14" s="637"/>
      <c r="V14" s="637"/>
      <c r="W14" s="637"/>
      <c r="X14" s="637"/>
      <c r="Y14" s="638"/>
      <c r="Z14" s="685" t="s">
        <v>128</v>
      </c>
      <c r="AA14" s="685"/>
      <c r="AB14" s="685"/>
      <c r="AC14" s="685"/>
      <c r="AD14" s="686" t="s">
        <v>128</v>
      </c>
      <c r="AE14" s="686"/>
      <c r="AF14" s="686"/>
      <c r="AG14" s="686"/>
      <c r="AH14" s="686"/>
      <c r="AI14" s="686"/>
      <c r="AJ14" s="686"/>
      <c r="AK14" s="686"/>
      <c r="AL14" s="639" t="s">
        <v>128</v>
      </c>
      <c r="AM14" s="640"/>
      <c r="AN14" s="640"/>
      <c r="AO14" s="687"/>
      <c r="AP14" s="633" t="s">
        <v>259</v>
      </c>
      <c r="AQ14" s="634"/>
      <c r="AR14" s="634"/>
      <c r="AS14" s="634"/>
      <c r="AT14" s="634"/>
      <c r="AU14" s="634"/>
      <c r="AV14" s="634"/>
      <c r="AW14" s="634"/>
      <c r="AX14" s="634"/>
      <c r="AY14" s="634"/>
      <c r="AZ14" s="634"/>
      <c r="BA14" s="634"/>
      <c r="BB14" s="634"/>
      <c r="BC14" s="634"/>
      <c r="BD14" s="634"/>
      <c r="BE14" s="634"/>
      <c r="BF14" s="635"/>
      <c r="BG14" s="636">
        <v>8627</v>
      </c>
      <c r="BH14" s="637"/>
      <c r="BI14" s="637"/>
      <c r="BJ14" s="637"/>
      <c r="BK14" s="637"/>
      <c r="BL14" s="637"/>
      <c r="BM14" s="637"/>
      <c r="BN14" s="638"/>
      <c r="BO14" s="685">
        <v>2.6</v>
      </c>
      <c r="BP14" s="685"/>
      <c r="BQ14" s="685"/>
      <c r="BR14" s="685"/>
      <c r="BS14" s="642" t="s">
        <v>128</v>
      </c>
      <c r="BT14" s="637"/>
      <c r="BU14" s="637"/>
      <c r="BV14" s="637"/>
      <c r="BW14" s="637"/>
      <c r="BX14" s="637"/>
      <c r="BY14" s="637"/>
      <c r="BZ14" s="637"/>
      <c r="CA14" s="637"/>
      <c r="CB14" s="666"/>
      <c r="CD14" s="667" t="s">
        <v>260</v>
      </c>
      <c r="CE14" s="664"/>
      <c r="CF14" s="664"/>
      <c r="CG14" s="664"/>
      <c r="CH14" s="664"/>
      <c r="CI14" s="664"/>
      <c r="CJ14" s="664"/>
      <c r="CK14" s="664"/>
      <c r="CL14" s="664"/>
      <c r="CM14" s="664"/>
      <c r="CN14" s="664"/>
      <c r="CO14" s="664"/>
      <c r="CP14" s="664"/>
      <c r="CQ14" s="665"/>
      <c r="CR14" s="636">
        <v>195080</v>
      </c>
      <c r="CS14" s="637"/>
      <c r="CT14" s="637"/>
      <c r="CU14" s="637"/>
      <c r="CV14" s="637"/>
      <c r="CW14" s="637"/>
      <c r="CX14" s="637"/>
      <c r="CY14" s="638"/>
      <c r="CZ14" s="685">
        <v>4</v>
      </c>
      <c r="DA14" s="685"/>
      <c r="DB14" s="685"/>
      <c r="DC14" s="685"/>
      <c r="DD14" s="642" t="s">
        <v>238</v>
      </c>
      <c r="DE14" s="637"/>
      <c r="DF14" s="637"/>
      <c r="DG14" s="637"/>
      <c r="DH14" s="637"/>
      <c r="DI14" s="637"/>
      <c r="DJ14" s="637"/>
      <c r="DK14" s="637"/>
      <c r="DL14" s="637"/>
      <c r="DM14" s="637"/>
      <c r="DN14" s="637"/>
      <c r="DO14" s="637"/>
      <c r="DP14" s="638"/>
      <c r="DQ14" s="642">
        <v>155080</v>
      </c>
      <c r="DR14" s="637"/>
      <c r="DS14" s="637"/>
      <c r="DT14" s="637"/>
      <c r="DU14" s="637"/>
      <c r="DV14" s="637"/>
      <c r="DW14" s="637"/>
      <c r="DX14" s="637"/>
      <c r="DY14" s="637"/>
      <c r="DZ14" s="637"/>
      <c r="EA14" s="637"/>
      <c r="EB14" s="637"/>
      <c r="EC14" s="666"/>
    </row>
    <row r="15" spans="2:143" ht="11.25" customHeight="1" x14ac:dyDescent="0.15">
      <c r="B15" s="633" t="s">
        <v>261</v>
      </c>
      <c r="C15" s="634"/>
      <c r="D15" s="634"/>
      <c r="E15" s="634"/>
      <c r="F15" s="634"/>
      <c r="G15" s="634"/>
      <c r="H15" s="634"/>
      <c r="I15" s="634"/>
      <c r="J15" s="634"/>
      <c r="K15" s="634"/>
      <c r="L15" s="634"/>
      <c r="M15" s="634"/>
      <c r="N15" s="634"/>
      <c r="O15" s="634"/>
      <c r="P15" s="634"/>
      <c r="Q15" s="635"/>
      <c r="R15" s="636">
        <v>21340</v>
      </c>
      <c r="S15" s="637"/>
      <c r="T15" s="637"/>
      <c r="U15" s="637"/>
      <c r="V15" s="637"/>
      <c r="W15" s="637"/>
      <c r="X15" s="637"/>
      <c r="Y15" s="638"/>
      <c r="Z15" s="685">
        <v>0.4</v>
      </c>
      <c r="AA15" s="685"/>
      <c r="AB15" s="685"/>
      <c r="AC15" s="685"/>
      <c r="AD15" s="686">
        <v>21340</v>
      </c>
      <c r="AE15" s="686"/>
      <c r="AF15" s="686"/>
      <c r="AG15" s="686"/>
      <c r="AH15" s="686"/>
      <c r="AI15" s="686"/>
      <c r="AJ15" s="686"/>
      <c r="AK15" s="686"/>
      <c r="AL15" s="639">
        <v>0.8</v>
      </c>
      <c r="AM15" s="640"/>
      <c r="AN15" s="640"/>
      <c r="AO15" s="687"/>
      <c r="AP15" s="633" t="s">
        <v>262</v>
      </c>
      <c r="AQ15" s="634"/>
      <c r="AR15" s="634"/>
      <c r="AS15" s="634"/>
      <c r="AT15" s="634"/>
      <c r="AU15" s="634"/>
      <c r="AV15" s="634"/>
      <c r="AW15" s="634"/>
      <c r="AX15" s="634"/>
      <c r="AY15" s="634"/>
      <c r="AZ15" s="634"/>
      <c r="BA15" s="634"/>
      <c r="BB15" s="634"/>
      <c r="BC15" s="634"/>
      <c r="BD15" s="634"/>
      <c r="BE15" s="634"/>
      <c r="BF15" s="635"/>
      <c r="BG15" s="636">
        <v>20966</v>
      </c>
      <c r="BH15" s="637"/>
      <c r="BI15" s="637"/>
      <c r="BJ15" s="637"/>
      <c r="BK15" s="637"/>
      <c r="BL15" s="637"/>
      <c r="BM15" s="637"/>
      <c r="BN15" s="638"/>
      <c r="BO15" s="685">
        <v>6.3</v>
      </c>
      <c r="BP15" s="685"/>
      <c r="BQ15" s="685"/>
      <c r="BR15" s="685"/>
      <c r="BS15" s="642" t="s">
        <v>238</v>
      </c>
      <c r="BT15" s="637"/>
      <c r="BU15" s="637"/>
      <c r="BV15" s="637"/>
      <c r="BW15" s="637"/>
      <c r="BX15" s="637"/>
      <c r="BY15" s="637"/>
      <c r="BZ15" s="637"/>
      <c r="CA15" s="637"/>
      <c r="CB15" s="666"/>
      <c r="CD15" s="667" t="s">
        <v>263</v>
      </c>
      <c r="CE15" s="664"/>
      <c r="CF15" s="664"/>
      <c r="CG15" s="664"/>
      <c r="CH15" s="664"/>
      <c r="CI15" s="664"/>
      <c r="CJ15" s="664"/>
      <c r="CK15" s="664"/>
      <c r="CL15" s="664"/>
      <c r="CM15" s="664"/>
      <c r="CN15" s="664"/>
      <c r="CO15" s="664"/>
      <c r="CP15" s="664"/>
      <c r="CQ15" s="665"/>
      <c r="CR15" s="636">
        <v>385544</v>
      </c>
      <c r="CS15" s="637"/>
      <c r="CT15" s="637"/>
      <c r="CU15" s="637"/>
      <c r="CV15" s="637"/>
      <c r="CW15" s="637"/>
      <c r="CX15" s="637"/>
      <c r="CY15" s="638"/>
      <c r="CZ15" s="685">
        <v>7.8</v>
      </c>
      <c r="DA15" s="685"/>
      <c r="DB15" s="685"/>
      <c r="DC15" s="685"/>
      <c r="DD15" s="642" t="s">
        <v>128</v>
      </c>
      <c r="DE15" s="637"/>
      <c r="DF15" s="637"/>
      <c r="DG15" s="637"/>
      <c r="DH15" s="637"/>
      <c r="DI15" s="637"/>
      <c r="DJ15" s="637"/>
      <c r="DK15" s="637"/>
      <c r="DL15" s="637"/>
      <c r="DM15" s="637"/>
      <c r="DN15" s="637"/>
      <c r="DO15" s="637"/>
      <c r="DP15" s="638"/>
      <c r="DQ15" s="642">
        <v>339948</v>
      </c>
      <c r="DR15" s="637"/>
      <c r="DS15" s="637"/>
      <c r="DT15" s="637"/>
      <c r="DU15" s="637"/>
      <c r="DV15" s="637"/>
      <c r="DW15" s="637"/>
      <c r="DX15" s="637"/>
      <c r="DY15" s="637"/>
      <c r="DZ15" s="637"/>
      <c r="EA15" s="637"/>
      <c r="EB15" s="637"/>
      <c r="EC15" s="666"/>
    </row>
    <row r="16" spans="2:143" ht="11.25" customHeight="1" x14ac:dyDescent="0.15">
      <c r="B16" s="633" t="s">
        <v>264</v>
      </c>
      <c r="C16" s="634"/>
      <c r="D16" s="634"/>
      <c r="E16" s="634"/>
      <c r="F16" s="634"/>
      <c r="G16" s="634"/>
      <c r="H16" s="634"/>
      <c r="I16" s="634"/>
      <c r="J16" s="634"/>
      <c r="K16" s="634"/>
      <c r="L16" s="634"/>
      <c r="M16" s="634"/>
      <c r="N16" s="634"/>
      <c r="O16" s="634"/>
      <c r="P16" s="634"/>
      <c r="Q16" s="635"/>
      <c r="R16" s="636" t="s">
        <v>238</v>
      </c>
      <c r="S16" s="637"/>
      <c r="T16" s="637"/>
      <c r="U16" s="637"/>
      <c r="V16" s="637"/>
      <c r="W16" s="637"/>
      <c r="X16" s="637"/>
      <c r="Y16" s="638"/>
      <c r="Z16" s="685" t="s">
        <v>128</v>
      </c>
      <c r="AA16" s="685"/>
      <c r="AB16" s="685"/>
      <c r="AC16" s="685"/>
      <c r="AD16" s="686" t="s">
        <v>128</v>
      </c>
      <c r="AE16" s="686"/>
      <c r="AF16" s="686"/>
      <c r="AG16" s="686"/>
      <c r="AH16" s="686"/>
      <c r="AI16" s="686"/>
      <c r="AJ16" s="686"/>
      <c r="AK16" s="686"/>
      <c r="AL16" s="639" t="s">
        <v>128</v>
      </c>
      <c r="AM16" s="640"/>
      <c r="AN16" s="640"/>
      <c r="AO16" s="687"/>
      <c r="AP16" s="633" t="s">
        <v>265</v>
      </c>
      <c r="AQ16" s="634"/>
      <c r="AR16" s="634"/>
      <c r="AS16" s="634"/>
      <c r="AT16" s="634"/>
      <c r="AU16" s="634"/>
      <c r="AV16" s="634"/>
      <c r="AW16" s="634"/>
      <c r="AX16" s="634"/>
      <c r="AY16" s="634"/>
      <c r="AZ16" s="634"/>
      <c r="BA16" s="634"/>
      <c r="BB16" s="634"/>
      <c r="BC16" s="634"/>
      <c r="BD16" s="634"/>
      <c r="BE16" s="634"/>
      <c r="BF16" s="635"/>
      <c r="BG16" s="636" t="s">
        <v>128</v>
      </c>
      <c r="BH16" s="637"/>
      <c r="BI16" s="637"/>
      <c r="BJ16" s="637"/>
      <c r="BK16" s="637"/>
      <c r="BL16" s="637"/>
      <c r="BM16" s="637"/>
      <c r="BN16" s="638"/>
      <c r="BO16" s="685" t="s">
        <v>128</v>
      </c>
      <c r="BP16" s="685"/>
      <c r="BQ16" s="685"/>
      <c r="BR16" s="685"/>
      <c r="BS16" s="642" t="s">
        <v>128</v>
      </c>
      <c r="BT16" s="637"/>
      <c r="BU16" s="637"/>
      <c r="BV16" s="637"/>
      <c r="BW16" s="637"/>
      <c r="BX16" s="637"/>
      <c r="BY16" s="637"/>
      <c r="BZ16" s="637"/>
      <c r="CA16" s="637"/>
      <c r="CB16" s="666"/>
      <c r="CD16" s="667" t="s">
        <v>266</v>
      </c>
      <c r="CE16" s="664"/>
      <c r="CF16" s="664"/>
      <c r="CG16" s="664"/>
      <c r="CH16" s="664"/>
      <c r="CI16" s="664"/>
      <c r="CJ16" s="664"/>
      <c r="CK16" s="664"/>
      <c r="CL16" s="664"/>
      <c r="CM16" s="664"/>
      <c r="CN16" s="664"/>
      <c r="CO16" s="664"/>
      <c r="CP16" s="664"/>
      <c r="CQ16" s="665"/>
      <c r="CR16" s="636">
        <v>9471</v>
      </c>
      <c r="CS16" s="637"/>
      <c r="CT16" s="637"/>
      <c r="CU16" s="637"/>
      <c r="CV16" s="637"/>
      <c r="CW16" s="637"/>
      <c r="CX16" s="637"/>
      <c r="CY16" s="638"/>
      <c r="CZ16" s="685">
        <v>0.2</v>
      </c>
      <c r="DA16" s="685"/>
      <c r="DB16" s="685"/>
      <c r="DC16" s="685"/>
      <c r="DD16" s="642" t="s">
        <v>128</v>
      </c>
      <c r="DE16" s="637"/>
      <c r="DF16" s="637"/>
      <c r="DG16" s="637"/>
      <c r="DH16" s="637"/>
      <c r="DI16" s="637"/>
      <c r="DJ16" s="637"/>
      <c r="DK16" s="637"/>
      <c r="DL16" s="637"/>
      <c r="DM16" s="637"/>
      <c r="DN16" s="637"/>
      <c r="DO16" s="637"/>
      <c r="DP16" s="638"/>
      <c r="DQ16" s="642">
        <v>9</v>
      </c>
      <c r="DR16" s="637"/>
      <c r="DS16" s="637"/>
      <c r="DT16" s="637"/>
      <c r="DU16" s="637"/>
      <c r="DV16" s="637"/>
      <c r="DW16" s="637"/>
      <c r="DX16" s="637"/>
      <c r="DY16" s="637"/>
      <c r="DZ16" s="637"/>
      <c r="EA16" s="637"/>
      <c r="EB16" s="637"/>
      <c r="EC16" s="666"/>
    </row>
    <row r="17" spans="2:133" ht="11.25" customHeight="1" x14ac:dyDescent="0.15">
      <c r="B17" s="633" t="s">
        <v>267</v>
      </c>
      <c r="C17" s="634"/>
      <c r="D17" s="634"/>
      <c r="E17" s="634"/>
      <c r="F17" s="634"/>
      <c r="G17" s="634"/>
      <c r="H17" s="634"/>
      <c r="I17" s="634"/>
      <c r="J17" s="634"/>
      <c r="K17" s="634"/>
      <c r="L17" s="634"/>
      <c r="M17" s="634"/>
      <c r="N17" s="634"/>
      <c r="O17" s="634"/>
      <c r="P17" s="634"/>
      <c r="Q17" s="635"/>
      <c r="R17" s="636">
        <v>786</v>
      </c>
      <c r="S17" s="637"/>
      <c r="T17" s="637"/>
      <c r="U17" s="637"/>
      <c r="V17" s="637"/>
      <c r="W17" s="637"/>
      <c r="X17" s="637"/>
      <c r="Y17" s="638"/>
      <c r="Z17" s="685">
        <v>0</v>
      </c>
      <c r="AA17" s="685"/>
      <c r="AB17" s="685"/>
      <c r="AC17" s="685"/>
      <c r="AD17" s="686">
        <v>786</v>
      </c>
      <c r="AE17" s="686"/>
      <c r="AF17" s="686"/>
      <c r="AG17" s="686"/>
      <c r="AH17" s="686"/>
      <c r="AI17" s="686"/>
      <c r="AJ17" s="686"/>
      <c r="AK17" s="686"/>
      <c r="AL17" s="639">
        <v>0</v>
      </c>
      <c r="AM17" s="640"/>
      <c r="AN17" s="640"/>
      <c r="AO17" s="687"/>
      <c r="AP17" s="633" t="s">
        <v>268</v>
      </c>
      <c r="AQ17" s="634"/>
      <c r="AR17" s="634"/>
      <c r="AS17" s="634"/>
      <c r="AT17" s="634"/>
      <c r="AU17" s="634"/>
      <c r="AV17" s="634"/>
      <c r="AW17" s="634"/>
      <c r="AX17" s="634"/>
      <c r="AY17" s="634"/>
      <c r="AZ17" s="634"/>
      <c r="BA17" s="634"/>
      <c r="BB17" s="634"/>
      <c r="BC17" s="634"/>
      <c r="BD17" s="634"/>
      <c r="BE17" s="634"/>
      <c r="BF17" s="635"/>
      <c r="BG17" s="636" t="s">
        <v>128</v>
      </c>
      <c r="BH17" s="637"/>
      <c r="BI17" s="637"/>
      <c r="BJ17" s="637"/>
      <c r="BK17" s="637"/>
      <c r="BL17" s="637"/>
      <c r="BM17" s="637"/>
      <c r="BN17" s="638"/>
      <c r="BO17" s="685" t="s">
        <v>128</v>
      </c>
      <c r="BP17" s="685"/>
      <c r="BQ17" s="685"/>
      <c r="BR17" s="685"/>
      <c r="BS17" s="642" t="s">
        <v>238</v>
      </c>
      <c r="BT17" s="637"/>
      <c r="BU17" s="637"/>
      <c r="BV17" s="637"/>
      <c r="BW17" s="637"/>
      <c r="BX17" s="637"/>
      <c r="BY17" s="637"/>
      <c r="BZ17" s="637"/>
      <c r="CA17" s="637"/>
      <c r="CB17" s="666"/>
      <c r="CD17" s="667" t="s">
        <v>269</v>
      </c>
      <c r="CE17" s="664"/>
      <c r="CF17" s="664"/>
      <c r="CG17" s="664"/>
      <c r="CH17" s="664"/>
      <c r="CI17" s="664"/>
      <c r="CJ17" s="664"/>
      <c r="CK17" s="664"/>
      <c r="CL17" s="664"/>
      <c r="CM17" s="664"/>
      <c r="CN17" s="664"/>
      <c r="CO17" s="664"/>
      <c r="CP17" s="664"/>
      <c r="CQ17" s="665"/>
      <c r="CR17" s="636">
        <v>582023</v>
      </c>
      <c r="CS17" s="637"/>
      <c r="CT17" s="637"/>
      <c r="CU17" s="637"/>
      <c r="CV17" s="637"/>
      <c r="CW17" s="637"/>
      <c r="CX17" s="637"/>
      <c r="CY17" s="638"/>
      <c r="CZ17" s="685">
        <v>11.8</v>
      </c>
      <c r="DA17" s="685"/>
      <c r="DB17" s="685"/>
      <c r="DC17" s="685"/>
      <c r="DD17" s="642" t="s">
        <v>128</v>
      </c>
      <c r="DE17" s="637"/>
      <c r="DF17" s="637"/>
      <c r="DG17" s="637"/>
      <c r="DH17" s="637"/>
      <c r="DI17" s="637"/>
      <c r="DJ17" s="637"/>
      <c r="DK17" s="637"/>
      <c r="DL17" s="637"/>
      <c r="DM17" s="637"/>
      <c r="DN17" s="637"/>
      <c r="DO17" s="637"/>
      <c r="DP17" s="638"/>
      <c r="DQ17" s="642">
        <v>510391</v>
      </c>
      <c r="DR17" s="637"/>
      <c r="DS17" s="637"/>
      <c r="DT17" s="637"/>
      <c r="DU17" s="637"/>
      <c r="DV17" s="637"/>
      <c r="DW17" s="637"/>
      <c r="DX17" s="637"/>
      <c r="DY17" s="637"/>
      <c r="DZ17" s="637"/>
      <c r="EA17" s="637"/>
      <c r="EB17" s="637"/>
      <c r="EC17" s="666"/>
    </row>
    <row r="18" spans="2:133" ht="11.25" customHeight="1" x14ac:dyDescent="0.15">
      <c r="B18" s="633" t="s">
        <v>270</v>
      </c>
      <c r="C18" s="634"/>
      <c r="D18" s="634"/>
      <c r="E18" s="634"/>
      <c r="F18" s="634"/>
      <c r="G18" s="634"/>
      <c r="H18" s="634"/>
      <c r="I18" s="634"/>
      <c r="J18" s="634"/>
      <c r="K18" s="634"/>
      <c r="L18" s="634"/>
      <c r="M18" s="634"/>
      <c r="N18" s="634"/>
      <c r="O18" s="634"/>
      <c r="P18" s="634"/>
      <c r="Q18" s="635"/>
      <c r="R18" s="636">
        <v>2511632</v>
      </c>
      <c r="S18" s="637"/>
      <c r="T18" s="637"/>
      <c r="U18" s="637"/>
      <c r="V18" s="637"/>
      <c r="W18" s="637"/>
      <c r="X18" s="637"/>
      <c r="Y18" s="638"/>
      <c r="Z18" s="685">
        <v>49.8</v>
      </c>
      <c r="AA18" s="685"/>
      <c r="AB18" s="685"/>
      <c r="AC18" s="685"/>
      <c r="AD18" s="686">
        <v>2306371</v>
      </c>
      <c r="AE18" s="686"/>
      <c r="AF18" s="686"/>
      <c r="AG18" s="686"/>
      <c r="AH18" s="686"/>
      <c r="AI18" s="686"/>
      <c r="AJ18" s="686"/>
      <c r="AK18" s="686"/>
      <c r="AL18" s="639">
        <v>81.5</v>
      </c>
      <c r="AM18" s="640"/>
      <c r="AN18" s="640"/>
      <c r="AO18" s="687"/>
      <c r="AP18" s="633" t="s">
        <v>271</v>
      </c>
      <c r="AQ18" s="634"/>
      <c r="AR18" s="634"/>
      <c r="AS18" s="634"/>
      <c r="AT18" s="634"/>
      <c r="AU18" s="634"/>
      <c r="AV18" s="634"/>
      <c r="AW18" s="634"/>
      <c r="AX18" s="634"/>
      <c r="AY18" s="634"/>
      <c r="AZ18" s="634"/>
      <c r="BA18" s="634"/>
      <c r="BB18" s="634"/>
      <c r="BC18" s="634"/>
      <c r="BD18" s="634"/>
      <c r="BE18" s="634"/>
      <c r="BF18" s="635"/>
      <c r="BG18" s="636" t="s">
        <v>128</v>
      </c>
      <c r="BH18" s="637"/>
      <c r="BI18" s="637"/>
      <c r="BJ18" s="637"/>
      <c r="BK18" s="637"/>
      <c r="BL18" s="637"/>
      <c r="BM18" s="637"/>
      <c r="BN18" s="638"/>
      <c r="BO18" s="685" t="s">
        <v>128</v>
      </c>
      <c r="BP18" s="685"/>
      <c r="BQ18" s="685"/>
      <c r="BR18" s="685"/>
      <c r="BS18" s="642" t="s">
        <v>128</v>
      </c>
      <c r="BT18" s="637"/>
      <c r="BU18" s="637"/>
      <c r="BV18" s="637"/>
      <c r="BW18" s="637"/>
      <c r="BX18" s="637"/>
      <c r="BY18" s="637"/>
      <c r="BZ18" s="637"/>
      <c r="CA18" s="637"/>
      <c r="CB18" s="666"/>
      <c r="CD18" s="667" t="s">
        <v>272</v>
      </c>
      <c r="CE18" s="664"/>
      <c r="CF18" s="664"/>
      <c r="CG18" s="664"/>
      <c r="CH18" s="664"/>
      <c r="CI18" s="664"/>
      <c r="CJ18" s="664"/>
      <c r="CK18" s="664"/>
      <c r="CL18" s="664"/>
      <c r="CM18" s="664"/>
      <c r="CN18" s="664"/>
      <c r="CO18" s="664"/>
      <c r="CP18" s="664"/>
      <c r="CQ18" s="665"/>
      <c r="CR18" s="636" t="s">
        <v>128</v>
      </c>
      <c r="CS18" s="637"/>
      <c r="CT18" s="637"/>
      <c r="CU18" s="637"/>
      <c r="CV18" s="637"/>
      <c r="CW18" s="637"/>
      <c r="CX18" s="637"/>
      <c r="CY18" s="638"/>
      <c r="CZ18" s="685" t="s">
        <v>238</v>
      </c>
      <c r="DA18" s="685"/>
      <c r="DB18" s="685"/>
      <c r="DC18" s="685"/>
      <c r="DD18" s="642" t="s">
        <v>128</v>
      </c>
      <c r="DE18" s="637"/>
      <c r="DF18" s="637"/>
      <c r="DG18" s="637"/>
      <c r="DH18" s="637"/>
      <c r="DI18" s="637"/>
      <c r="DJ18" s="637"/>
      <c r="DK18" s="637"/>
      <c r="DL18" s="637"/>
      <c r="DM18" s="637"/>
      <c r="DN18" s="637"/>
      <c r="DO18" s="637"/>
      <c r="DP18" s="638"/>
      <c r="DQ18" s="642" t="s">
        <v>128</v>
      </c>
      <c r="DR18" s="637"/>
      <c r="DS18" s="637"/>
      <c r="DT18" s="637"/>
      <c r="DU18" s="637"/>
      <c r="DV18" s="637"/>
      <c r="DW18" s="637"/>
      <c r="DX18" s="637"/>
      <c r="DY18" s="637"/>
      <c r="DZ18" s="637"/>
      <c r="EA18" s="637"/>
      <c r="EB18" s="637"/>
      <c r="EC18" s="666"/>
    </row>
    <row r="19" spans="2:133" ht="11.25" customHeight="1" x14ac:dyDescent="0.15">
      <c r="B19" s="633" t="s">
        <v>273</v>
      </c>
      <c r="C19" s="634"/>
      <c r="D19" s="634"/>
      <c r="E19" s="634"/>
      <c r="F19" s="634"/>
      <c r="G19" s="634"/>
      <c r="H19" s="634"/>
      <c r="I19" s="634"/>
      <c r="J19" s="634"/>
      <c r="K19" s="634"/>
      <c r="L19" s="634"/>
      <c r="M19" s="634"/>
      <c r="N19" s="634"/>
      <c r="O19" s="634"/>
      <c r="P19" s="634"/>
      <c r="Q19" s="635"/>
      <c r="R19" s="636">
        <v>2306371</v>
      </c>
      <c r="S19" s="637"/>
      <c r="T19" s="637"/>
      <c r="U19" s="637"/>
      <c r="V19" s="637"/>
      <c r="W19" s="637"/>
      <c r="X19" s="637"/>
      <c r="Y19" s="638"/>
      <c r="Z19" s="685">
        <v>45.8</v>
      </c>
      <c r="AA19" s="685"/>
      <c r="AB19" s="685"/>
      <c r="AC19" s="685"/>
      <c r="AD19" s="686">
        <v>2306371</v>
      </c>
      <c r="AE19" s="686"/>
      <c r="AF19" s="686"/>
      <c r="AG19" s="686"/>
      <c r="AH19" s="686"/>
      <c r="AI19" s="686"/>
      <c r="AJ19" s="686"/>
      <c r="AK19" s="686"/>
      <c r="AL19" s="639">
        <v>81.5</v>
      </c>
      <c r="AM19" s="640"/>
      <c r="AN19" s="640"/>
      <c r="AO19" s="687"/>
      <c r="AP19" s="633" t="s">
        <v>274</v>
      </c>
      <c r="AQ19" s="634"/>
      <c r="AR19" s="634"/>
      <c r="AS19" s="634"/>
      <c r="AT19" s="634"/>
      <c r="AU19" s="634"/>
      <c r="AV19" s="634"/>
      <c r="AW19" s="634"/>
      <c r="AX19" s="634"/>
      <c r="AY19" s="634"/>
      <c r="AZ19" s="634"/>
      <c r="BA19" s="634"/>
      <c r="BB19" s="634"/>
      <c r="BC19" s="634"/>
      <c r="BD19" s="634"/>
      <c r="BE19" s="634"/>
      <c r="BF19" s="635"/>
      <c r="BG19" s="636" t="s">
        <v>238</v>
      </c>
      <c r="BH19" s="637"/>
      <c r="BI19" s="637"/>
      <c r="BJ19" s="637"/>
      <c r="BK19" s="637"/>
      <c r="BL19" s="637"/>
      <c r="BM19" s="637"/>
      <c r="BN19" s="638"/>
      <c r="BO19" s="685" t="s">
        <v>234</v>
      </c>
      <c r="BP19" s="685"/>
      <c r="BQ19" s="685"/>
      <c r="BR19" s="685"/>
      <c r="BS19" s="642" t="s">
        <v>128</v>
      </c>
      <c r="BT19" s="637"/>
      <c r="BU19" s="637"/>
      <c r="BV19" s="637"/>
      <c r="BW19" s="637"/>
      <c r="BX19" s="637"/>
      <c r="BY19" s="637"/>
      <c r="BZ19" s="637"/>
      <c r="CA19" s="637"/>
      <c r="CB19" s="666"/>
      <c r="CD19" s="667" t="s">
        <v>275</v>
      </c>
      <c r="CE19" s="664"/>
      <c r="CF19" s="664"/>
      <c r="CG19" s="664"/>
      <c r="CH19" s="664"/>
      <c r="CI19" s="664"/>
      <c r="CJ19" s="664"/>
      <c r="CK19" s="664"/>
      <c r="CL19" s="664"/>
      <c r="CM19" s="664"/>
      <c r="CN19" s="664"/>
      <c r="CO19" s="664"/>
      <c r="CP19" s="664"/>
      <c r="CQ19" s="665"/>
      <c r="CR19" s="636" t="s">
        <v>128</v>
      </c>
      <c r="CS19" s="637"/>
      <c r="CT19" s="637"/>
      <c r="CU19" s="637"/>
      <c r="CV19" s="637"/>
      <c r="CW19" s="637"/>
      <c r="CX19" s="637"/>
      <c r="CY19" s="638"/>
      <c r="CZ19" s="685" t="s">
        <v>128</v>
      </c>
      <c r="DA19" s="685"/>
      <c r="DB19" s="685"/>
      <c r="DC19" s="685"/>
      <c r="DD19" s="642" t="s">
        <v>234</v>
      </c>
      <c r="DE19" s="637"/>
      <c r="DF19" s="637"/>
      <c r="DG19" s="637"/>
      <c r="DH19" s="637"/>
      <c r="DI19" s="637"/>
      <c r="DJ19" s="637"/>
      <c r="DK19" s="637"/>
      <c r="DL19" s="637"/>
      <c r="DM19" s="637"/>
      <c r="DN19" s="637"/>
      <c r="DO19" s="637"/>
      <c r="DP19" s="638"/>
      <c r="DQ19" s="642" t="s">
        <v>128</v>
      </c>
      <c r="DR19" s="637"/>
      <c r="DS19" s="637"/>
      <c r="DT19" s="637"/>
      <c r="DU19" s="637"/>
      <c r="DV19" s="637"/>
      <c r="DW19" s="637"/>
      <c r="DX19" s="637"/>
      <c r="DY19" s="637"/>
      <c r="DZ19" s="637"/>
      <c r="EA19" s="637"/>
      <c r="EB19" s="637"/>
      <c r="EC19" s="666"/>
    </row>
    <row r="20" spans="2:133" ht="11.25" customHeight="1" x14ac:dyDescent="0.15">
      <c r="B20" s="633" t="s">
        <v>276</v>
      </c>
      <c r="C20" s="634"/>
      <c r="D20" s="634"/>
      <c r="E20" s="634"/>
      <c r="F20" s="634"/>
      <c r="G20" s="634"/>
      <c r="H20" s="634"/>
      <c r="I20" s="634"/>
      <c r="J20" s="634"/>
      <c r="K20" s="634"/>
      <c r="L20" s="634"/>
      <c r="M20" s="634"/>
      <c r="N20" s="634"/>
      <c r="O20" s="634"/>
      <c r="P20" s="634"/>
      <c r="Q20" s="635"/>
      <c r="R20" s="636">
        <v>205261</v>
      </c>
      <c r="S20" s="637"/>
      <c r="T20" s="637"/>
      <c r="U20" s="637"/>
      <c r="V20" s="637"/>
      <c r="W20" s="637"/>
      <c r="X20" s="637"/>
      <c r="Y20" s="638"/>
      <c r="Z20" s="685">
        <v>4.0999999999999996</v>
      </c>
      <c r="AA20" s="685"/>
      <c r="AB20" s="685"/>
      <c r="AC20" s="685"/>
      <c r="AD20" s="686" t="s">
        <v>128</v>
      </c>
      <c r="AE20" s="686"/>
      <c r="AF20" s="686"/>
      <c r="AG20" s="686"/>
      <c r="AH20" s="686"/>
      <c r="AI20" s="686"/>
      <c r="AJ20" s="686"/>
      <c r="AK20" s="686"/>
      <c r="AL20" s="639" t="s">
        <v>238</v>
      </c>
      <c r="AM20" s="640"/>
      <c r="AN20" s="640"/>
      <c r="AO20" s="687"/>
      <c r="AP20" s="633" t="s">
        <v>277</v>
      </c>
      <c r="AQ20" s="634"/>
      <c r="AR20" s="634"/>
      <c r="AS20" s="634"/>
      <c r="AT20" s="634"/>
      <c r="AU20" s="634"/>
      <c r="AV20" s="634"/>
      <c r="AW20" s="634"/>
      <c r="AX20" s="634"/>
      <c r="AY20" s="634"/>
      <c r="AZ20" s="634"/>
      <c r="BA20" s="634"/>
      <c r="BB20" s="634"/>
      <c r="BC20" s="634"/>
      <c r="BD20" s="634"/>
      <c r="BE20" s="634"/>
      <c r="BF20" s="635"/>
      <c r="BG20" s="636" t="s">
        <v>128</v>
      </c>
      <c r="BH20" s="637"/>
      <c r="BI20" s="637"/>
      <c r="BJ20" s="637"/>
      <c r="BK20" s="637"/>
      <c r="BL20" s="637"/>
      <c r="BM20" s="637"/>
      <c r="BN20" s="638"/>
      <c r="BO20" s="685" t="s">
        <v>128</v>
      </c>
      <c r="BP20" s="685"/>
      <c r="BQ20" s="685"/>
      <c r="BR20" s="685"/>
      <c r="BS20" s="642" t="s">
        <v>238</v>
      </c>
      <c r="BT20" s="637"/>
      <c r="BU20" s="637"/>
      <c r="BV20" s="637"/>
      <c r="BW20" s="637"/>
      <c r="BX20" s="637"/>
      <c r="BY20" s="637"/>
      <c r="BZ20" s="637"/>
      <c r="CA20" s="637"/>
      <c r="CB20" s="666"/>
      <c r="CD20" s="667" t="s">
        <v>278</v>
      </c>
      <c r="CE20" s="664"/>
      <c r="CF20" s="664"/>
      <c r="CG20" s="664"/>
      <c r="CH20" s="664"/>
      <c r="CI20" s="664"/>
      <c r="CJ20" s="664"/>
      <c r="CK20" s="664"/>
      <c r="CL20" s="664"/>
      <c r="CM20" s="664"/>
      <c r="CN20" s="664"/>
      <c r="CO20" s="664"/>
      <c r="CP20" s="664"/>
      <c r="CQ20" s="665"/>
      <c r="CR20" s="636">
        <v>4932639</v>
      </c>
      <c r="CS20" s="637"/>
      <c r="CT20" s="637"/>
      <c r="CU20" s="637"/>
      <c r="CV20" s="637"/>
      <c r="CW20" s="637"/>
      <c r="CX20" s="637"/>
      <c r="CY20" s="638"/>
      <c r="CZ20" s="685">
        <v>100</v>
      </c>
      <c r="DA20" s="685"/>
      <c r="DB20" s="685"/>
      <c r="DC20" s="685"/>
      <c r="DD20" s="642">
        <v>758416</v>
      </c>
      <c r="DE20" s="637"/>
      <c r="DF20" s="637"/>
      <c r="DG20" s="637"/>
      <c r="DH20" s="637"/>
      <c r="DI20" s="637"/>
      <c r="DJ20" s="637"/>
      <c r="DK20" s="637"/>
      <c r="DL20" s="637"/>
      <c r="DM20" s="637"/>
      <c r="DN20" s="637"/>
      <c r="DO20" s="637"/>
      <c r="DP20" s="638"/>
      <c r="DQ20" s="642">
        <v>3227286</v>
      </c>
      <c r="DR20" s="637"/>
      <c r="DS20" s="637"/>
      <c r="DT20" s="637"/>
      <c r="DU20" s="637"/>
      <c r="DV20" s="637"/>
      <c r="DW20" s="637"/>
      <c r="DX20" s="637"/>
      <c r="DY20" s="637"/>
      <c r="DZ20" s="637"/>
      <c r="EA20" s="637"/>
      <c r="EB20" s="637"/>
      <c r="EC20" s="666"/>
    </row>
    <row r="21" spans="2:133" ht="11.25" customHeight="1" x14ac:dyDescent="0.15">
      <c r="B21" s="633" t="s">
        <v>279</v>
      </c>
      <c r="C21" s="634"/>
      <c r="D21" s="634"/>
      <c r="E21" s="634"/>
      <c r="F21" s="634"/>
      <c r="G21" s="634"/>
      <c r="H21" s="634"/>
      <c r="I21" s="634"/>
      <c r="J21" s="634"/>
      <c r="K21" s="634"/>
      <c r="L21" s="634"/>
      <c r="M21" s="634"/>
      <c r="N21" s="634"/>
      <c r="O21" s="634"/>
      <c r="P21" s="634"/>
      <c r="Q21" s="635"/>
      <c r="R21" s="636" t="s">
        <v>128</v>
      </c>
      <c r="S21" s="637"/>
      <c r="T21" s="637"/>
      <c r="U21" s="637"/>
      <c r="V21" s="637"/>
      <c r="W21" s="637"/>
      <c r="X21" s="637"/>
      <c r="Y21" s="638"/>
      <c r="Z21" s="685" t="s">
        <v>128</v>
      </c>
      <c r="AA21" s="685"/>
      <c r="AB21" s="685"/>
      <c r="AC21" s="685"/>
      <c r="AD21" s="686" t="s">
        <v>128</v>
      </c>
      <c r="AE21" s="686"/>
      <c r="AF21" s="686"/>
      <c r="AG21" s="686"/>
      <c r="AH21" s="686"/>
      <c r="AI21" s="686"/>
      <c r="AJ21" s="686"/>
      <c r="AK21" s="686"/>
      <c r="AL21" s="639" t="s">
        <v>128</v>
      </c>
      <c r="AM21" s="640"/>
      <c r="AN21" s="640"/>
      <c r="AO21" s="687"/>
      <c r="AP21" s="731" t="s">
        <v>280</v>
      </c>
      <c r="AQ21" s="738"/>
      <c r="AR21" s="738"/>
      <c r="AS21" s="738"/>
      <c r="AT21" s="738"/>
      <c r="AU21" s="738"/>
      <c r="AV21" s="738"/>
      <c r="AW21" s="738"/>
      <c r="AX21" s="738"/>
      <c r="AY21" s="738"/>
      <c r="AZ21" s="738"/>
      <c r="BA21" s="738"/>
      <c r="BB21" s="738"/>
      <c r="BC21" s="738"/>
      <c r="BD21" s="738"/>
      <c r="BE21" s="738"/>
      <c r="BF21" s="733"/>
      <c r="BG21" s="636" t="s">
        <v>238</v>
      </c>
      <c r="BH21" s="637"/>
      <c r="BI21" s="637"/>
      <c r="BJ21" s="637"/>
      <c r="BK21" s="637"/>
      <c r="BL21" s="637"/>
      <c r="BM21" s="637"/>
      <c r="BN21" s="638"/>
      <c r="BO21" s="685" t="s">
        <v>128</v>
      </c>
      <c r="BP21" s="685"/>
      <c r="BQ21" s="685"/>
      <c r="BR21" s="685"/>
      <c r="BS21" s="642" t="s">
        <v>128</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281</v>
      </c>
      <c r="C22" s="634"/>
      <c r="D22" s="634"/>
      <c r="E22" s="634"/>
      <c r="F22" s="634"/>
      <c r="G22" s="634"/>
      <c r="H22" s="634"/>
      <c r="I22" s="634"/>
      <c r="J22" s="634"/>
      <c r="K22" s="634"/>
      <c r="L22" s="634"/>
      <c r="M22" s="634"/>
      <c r="N22" s="634"/>
      <c r="O22" s="634"/>
      <c r="P22" s="634"/>
      <c r="Q22" s="635"/>
      <c r="R22" s="636">
        <v>3034557</v>
      </c>
      <c r="S22" s="637"/>
      <c r="T22" s="637"/>
      <c r="U22" s="637"/>
      <c r="V22" s="637"/>
      <c r="W22" s="637"/>
      <c r="X22" s="637"/>
      <c r="Y22" s="638"/>
      <c r="Z22" s="685">
        <v>60.2</v>
      </c>
      <c r="AA22" s="685"/>
      <c r="AB22" s="685"/>
      <c r="AC22" s="685"/>
      <c r="AD22" s="686">
        <v>2829296</v>
      </c>
      <c r="AE22" s="686"/>
      <c r="AF22" s="686"/>
      <c r="AG22" s="686"/>
      <c r="AH22" s="686"/>
      <c r="AI22" s="686"/>
      <c r="AJ22" s="686"/>
      <c r="AK22" s="686"/>
      <c r="AL22" s="639">
        <v>100</v>
      </c>
      <c r="AM22" s="640"/>
      <c r="AN22" s="640"/>
      <c r="AO22" s="687"/>
      <c r="AP22" s="731" t="s">
        <v>282</v>
      </c>
      <c r="AQ22" s="738"/>
      <c r="AR22" s="738"/>
      <c r="AS22" s="738"/>
      <c r="AT22" s="738"/>
      <c r="AU22" s="738"/>
      <c r="AV22" s="738"/>
      <c r="AW22" s="738"/>
      <c r="AX22" s="738"/>
      <c r="AY22" s="738"/>
      <c r="AZ22" s="738"/>
      <c r="BA22" s="738"/>
      <c r="BB22" s="738"/>
      <c r="BC22" s="738"/>
      <c r="BD22" s="738"/>
      <c r="BE22" s="738"/>
      <c r="BF22" s="733"/>
      <c r="BG22" s="636" t="s">
        <v>238</v>
      </c>
      <c r="BH22" s="637"/>
      <c r="BI22" s="637"/>
      <c r="BJ22" s="637"/>
      <c r="BK22" s="637"/>
      <c r="BL22" s="637"/>
      <c r="BM22" s="637"/>
      <c r="BN22" s="638"/>
      <c r="BO22" s="685" t="s">
        <v>128</v>
      </c>
      <c r="BP22" s="685"/>
      <c r="BQ22" s="685"/>
      <c r="BR22" s="685"/>
      <c r="BS22" s="642" t="s">
        <v>128</v>
      </c>
      <c r="BT22" s="637"/>
      <c r="BU22" s="637"/>
      <c r="BV22" s="637"/>
      <c r="BW22" s="637"/>
      <c r="BX22" s="637"/>
      <c r="BY22" s="637"/>
      <c r="BZ22" s="637"/>
      <c r="CA22" s="637"/>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284</v>
      </c>
      <c r="C23" s="634"/>
      <c r="D23" s="634"/>
      <c r="E23" s="634"/>
      <c r="F23" s="634"/>
      <c r="G23" s="634"/>
      <c r="H23" s="634"/>
      <c r="I23" s="634"/>
      <c r="J23" s="634"/>
      <c r="K23" s="634"/>
      <c r="L23" s="634"/>
      <c r="M23" s="634"/>
      <c r="N23" s="634"/>
      <c r="O23" s="634"/>
      <c r="P23" s="634"/>
      <c r="Q23" s="635"/>
      <c r="R23" s="636">
        <v>766</v>
      </c>
      <c r="S23" s="637"/>
      <c r="T23" s="637"/>
      <c r="U23" s="637"/>
      <c r="V23" s="637"/>
      <c r="W23" s="637"/>
      <c r="X23" s="637"/>
      <c r="Y23" s="638"/>
      <c r="Z23" s="685">
        <v>0</v>
      </c>
      <c r="AA23" s="685"/>
      <c r="AB23" s="685"/>
      <c r="AC23" s="685"/>
      <c r="AD23" s="686">
        <v>766</v>
      </c>
      <c r="AE23" s="686"/>
      <c r="AF23" s="686"/>
      <c r="AG23" s="686"/>
      <c r="AH23" s="686"/>
      <c r="AI23" s="686"/>
      <c r="AJ23" s="686"/>
      <c r="AK23" s="686"/>
      <c r="AL23" s="639">
        <v>0</v>
      </c>
      <c r="AM23" s="640"/>
      <c r="AN23" s="640"/>
      <c r="AO23" s="687"/>
      <c r="AP23" s="731" t="s">
        <v>285</v>
      </c>
      <c r="AQ23" s="738"/>
      <c r="AR23" s="738"/>
      <c r="AS23" s="738"/>
      <c r="AT23" s="738"/>
      <c r="AU23" s="738"/>
      <c r="AV23" s="738"/>
      <c r="AW23" s="738"/>
      <c r="AX23" s="738"/>
      <c r="AY23" s="738"/>
      <c r="AZ23" s="738"/>
      <c r="BA23" s="738"/>
      <c r="BB23" s="738"/>
      <c r="BC23" s="738"/>
      <c r="BD23" s="738"/>
      <c r="BE23" s="738"/>
      <c r="BF23" s="733"/>
      <c r="BG23" s="636" t="s">
        <v>128</v>
      </c>
      <c r="BH23" s="637"/>
      <c r="BI23" s="637"/>
      <c r="BJ23" s="637"/>
      <c r="BK23" s="637"/>
      <c r="BL23" s="637"/>
      <c r="BM23" s="637"/>
      <c r="BN23" s="638"/>
      <c r="BO23" s="685" t="s">
        <v>128</v>
      </c>
      <c r="BP23" s="685"/>
      <c r="BQ23" s="685"/>
      <c r="BR23" s="685"/>
      <c r="BS23" s="642" t="s">
        <v>238</v>
      </c>
      <c r="BT23" s="637"/>
      <c r="BU23" s="637"/>
      <c r="BV23" s="637"/>
      <c r="BW23" s="637"/>
      <c r="BX23" s="637"/>
      <c r="BY23" s="637"/>
      <c r="BZ23" s="637"/>
      <c r="CA23" s="637"/>
      <c r="CB23" s="666"/>
      <c r="CD23" s="740" t="s">
        <v>223</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33" t="s">
        <v>291</v>
      </c>
      <c r="C24" s="634"/>
      <c r="D24" s="634"/>
      <c r="E24" s="634"/>
      <c r="F24" s="634"/>
      <c r="G24" s="634"/>
      <c r="H24" s="634"/>
      <c r="I24" s="634"/>
      <c r="J24" s="634"/>
      <c r="K24" s="634"/>
      <c r="L24" s="634"/>
      <c r="M24" s="634"/>
      <c r="N24" s="634"/>
      <c r="O24" s="634"/>
      <c r="P24" s="634"/>
      <c r="Q24" s="635"/>
      <c r="R24" s="636">
        <v>26064</v>
      </c>
      <c r="S24" s="637"/>
      <c r="T24" s="637"/>
      <c r="U24" s="637"/>
      <c r="V24" s="637"/>
      <c r="W24" s="637"/>
      <c r="X24" s="637"/>
      <c r="Y24" s="638"/>
      <c r="Z24" s="685">
        <v>0.5</v>
      </c>
      <c r="AA24" s="685"/>
      <c r="AB24" s="685"/>
      <c r="AC24" s="685"/>
      <c r="AD24" s="686" t="s">
        <v>128</v>
      </c>
      <c r="AE24" s="686"/>
      <c r="AF24" s="686"/>
      <c r="AG24" s="686"/>
      <c r="AH24" s="686"/>
      <c r="AI24" s="686"/>
      <c r="AJ24" s="686"/>
      <c r="AK24" s="686"/>
      <c r="AL24" s="639" t="s">
        <v>238</v>
      </c>
      <c r="AM24" s="640"/>
      <c r="AN24" s="640"/>
      <c r="AO24" s="687"/>
      <c r="AP24" s="731" t="s">
        <v>292</v>
      </c>
      <c r="AQ24" s="738"/>
      <c r="AR24" s="738"/>
      <c r="AS24" s="738"/>
      <c r="AT24" s="738"/>
      <c r="AU24" s="738"/>
      <c r="AV24" s="738"/>
      <c r="AW24" s="738"/>
      <c r="AX24" s="738"/>
      <c r="AY24" s="738"/>
      <c r="AZ24" s="738"/>
      <c r="BA24" s="738"/>
      <c r="BB24" s="738"/>
      <c r="BC24" s="738"/>
      <c r="BD24" s="738"/>
      <c r="BE24" s="738"/>
      <c r="BF24" s="733"/>
      <c r="BG24" s="636" t="s">
        <v>128</v>
      </c>
      <c r="BH24" s="637"/>
      <c r="BI24" s="637"/>
      <c r="BJ24" s="637"/>
      <c r="BK24" s="637"/>
      <c r="BL24" s="637"/>
      <c r="BM24" s="637"/>
      <c r="BN24" s="638"/>
      <c r="BO24" s="685" t="s">
        <v>238</v>
      </c>
      <c r="BP24" s="685"/>
      <c r="BQ24" s="685"/>
      <c r="BR24" s="685"/>
      <c r="BS24" s="642" t="s">
        <v>238</v>
      </c>
      <c r="BT24" s="637"/>
      <c r="BU24" s="637"/>
      <c r="BV24" s="637"/>
      <c r="BW24" s="637"/>
      <c r="BX24" s="637"/>
      <c r="BY24" s="637"/>
      <c r="BZ24" s="637"/>
      <c r="CA24" s="637"/>
      <c r="CB24" s="666"/>
      <c r="CD24" s="694" t="s">
        <v>293</v>
      </c>
      <c r="CE24" s="695"/>
      <c r="CF24" s="695"/>
      <c r="CG24" s="695"/>
      <c r="CH24" s="695"/>
      <c r="CI24" s="695"/>
      <c r="CJ24" s="695"/>
      <c r="CK24" s="695"/>
      <c r="CL24" s="695"/>
      <c r="CM24" s="695"/>
      <c r="CN24" s="695"/>
      <c r="CO24" s="695"/>
      <c r="CP24" s="695"/>
      <c r="CQ24" s="696"/>
      <c r="CR24" s="688">
        <v>1701456</v>
      </c>
      <c r="CS24" s="689"/>
      <c r="CT24" s="689"/>
      <c r="CU24" s="689"/>
      <c r="CV24" s="689"/>
      <c r="CW24" s="689"/>
      <c r="CX24" s="689"/>
      <c r="CY24" s="735"/>
      <c r="CZ24" s="736">
        <v>34.5</v>
      </c>
      <c r="DA24" s="705"/>
      <c r="DB24" s="705"/>
      <c r="DC24" s="739"/>
      <c r="DD24" s="734">
        <v>1276471</v>
      </c>
      <c r="DE24" s="689"/>
      <c r="DF24" s="689"/>
      <c r="DG24" s="689"/>
      <c r="DH24" s="689"/>
      <c r="DI24" s="689"/>
      <c r="DJ24" s="689"/>
      <c r="DK24" s="735"/>
      <c r="DL24" s="734">
        <v>1272973</v>
      </c>
      <c r="DM24" s="689"/>
      <c r="DN24" s="689"/>
      <c r="DO24" s="689"/>
      <c r="DP24" s="689"/>
      <c r="DQ24" s="689"/>
      <c r="DR24" s="689"/>
      <c r="DS24" s="689"/>
      <c r="DT24" s="689"/>
      <c r="DU24" s="689"/>
      <c r="DV24" s="735"/>
      <c r="DW24" s="736">
        <v>43.3</v>
      </c>
      <c r="DX24" s="705"/>
      <c r="DY24" s="705"/>
      <c r="DZ24" s="705"/>
      <c r="EA24" s="705"/>
      <c r="EB24" s="705"/>
      <c r="EC24" s="737"/>
    </row>
    <row r="25" spans="2:133" ht="11.25" customHeight="1" x14ac:dyDescent="0.15">
      <c r="B25" s="633" t="s">
        <v>294</v>
      </c>
      <c r="C25" s="634"/>
      <c r="D25" s="634"/>
      <c r="E25" s="634"/>
      <c r="F25" s="634"/>
      <c r="G25" s="634"/>
      <c r="H25" s="634"/>
      <c r="I25" s="634"/>
      <c r="J25" s="634"/>
      <c r="K25" s="634"/>
      <c r="L25" s="634"/>
      <c r="M25" s="634"/>
      <c r="N25" s="634"/>
      <c r="O25" s="634"/>
      <c r="P25" s="634"/>
      <c r="Q25" s="635"/>
      <c r="R25" s="636">
        <v>97448</v>
      </c>
      <c r="S25" s="637"/>
      <c r="T25" s="637"/>
      <c r="U25" s="637"/>
      <c r="V25" s="637"/>
      <c r="W25" s="637"/>
      <c r="X25" s="637"/>
      <c r="Y25" s="638"/>
      <c r="Z25" s="685">
        <v>1.9</v>
      </c>
      <c r="AA25" s="685"/>
      <c r="AB25" s="685"/>
      <c r="AC25" s="685"/>
      <c r="AD25" s="686" t="s">
        <v>128</v>
      </c>
      <c r="AE25" s="686"/>
      <c r="AF25" s="686"/>
      <c r="AG25" s="686"/>
      <c r="AH25" s="686"/>
      <c r="AI25" s="686"/>
      <c r="AJ25" s="686"/>
      <c r="AK25" s="686"/>
      <c r="AL25" s="639" t="s">
        <v>238</v>
      </c>
      <c r="AM25" s="640"/>
      <c r="AN25" s="640"/>
      <c r="AO25" s="687"/>
      <c r="AP25" s="731" t="s">
        <v>295</v>
      </c>
      <c r="AQ25" s="738"/>
      <c r="AR25" s="738"/>
      <c r="AS25" s="738"/>
      <c r="AT25" s="738"/>
      <c r="AU25" s="738"/>
      <c r="AV25" s="738"/>
      <c r="AW25" s="738"/>
      <c r="AX25" s="738"/>
      <c r="AY25" s="738"/>
      <c r="AZ25" s="738"/>
      <c r="BA25" s="738"/>
      <c r="BB25" s="738"/>
      <c r="BC25" s="738"/>
      <c r="BD25" s="738"/>
      <c r="BE25" s="738"/>
      <c r="BF25" s="733"/>
      <c r="BG25" s="636" t="s">
        <v>128</v>
      </c>
      <c r="BH25" s="637"/>
      <c r="BI25" s="637"/>
      <c r="BJ25" s="637"/>
      <c r="BK25" s="637"/>
      <c r="BL25" s="637"/>
      <c r="BM25" s="637"/>
      <c r="BN25" s="638"/>
      <c r="BO25" s="685" t="s">
        <v>128</v>
      </c>
      <c r="BP25" s="685"/>
      <c r="BQ25" s="685"/>
      <c r="BR25" s="685"/>
      <c r="BS25" s="642" t="s">
        <v>128</v>
      </c>
      <c r="BT25" s="637"/>
      <c r="BU25" s="637"/>
      <c r="BV25" s="637"/>
      <c r="BW25" s="637"/>
      <c r="BX25" s="637"/>
      <c r="BY25" s="637"/>
      <c r="BZ25" s="637"/>
      <c r="CA25" s="637"/>
      <c r="CB25" s="666"/>
      <c r="CD25" s="667" t="s">
        <v>296</v>
      </c>
      <c r="CE25" s="664"/>
      <c r="CF25" s="664"/>
      <c r="CG25" s="664"/>
      <c r="CH25" s="664"/>
      <c r="CI25" s="664"/>
      <c r="CJ25" s="664"/>
      <c r="CK25" s="664"/>
      <c r="CL25" s="664"/>
      <c r="CM25" s="664"/>
      <c r="CN25" s="664"/>
      <c r="CO25" s="664"/>
      <c r="CP25" s="664"/>
      <c r="CQ25" s="665"/>
      <c r="CR25" s="636">
        <v>928912</v>
      </c>
      <c r="CS25" s="655"/>
      <c r="CT25" s="655"/>
      <c r="CU25" s="655"/>
      <c r="CV25" s="655"/>
      <c r="CW25" s="655"/>
      <c r="CX25" s="655"/>
      <c r="CY25" s="656"/>
      <c r="CZ25" s="639">
        <v>18.8</v>
      </c>
      <c r="DA25" s="657"/>
      <c r="DB25" s="657"/>
      <c r="DC25" s="658"/>
      <c r="DD25" s="642">
        <v>725001</v>
      </c>
      <c r="DE25" s="655"/>
      <c r="DF25" s="655"/>
      <c r="DG25" s="655"/>
      <c r="DH25" s="655"/>
      <c r="DI25" s="655"/>
      <c r="DJ25" s="655"/>
      <c r="DK25" s="656"/>
      <c r="DL25" s="642">
        <v>724782</v>
      </c>
      <c r="DM25" s="655"/>
      <c r="DN25" s="655"/>
      <c r="DO25" s="655"/>
      <c r="DP25" s="655"/>
      <c r="DQ25" s="655"/>
      <c r="DR25" s="655"/>
      <c r="DS25" s="655"/>
      <c r="DT25" s="655"/>
      <c r="DU25" s="655"/>
      <c r="DV25" s="656"/>
      <c r="DW25" s="639">
        <v>24.7</v>
      </c>
      <c r="DX25" s="657"/>
      <c r="DY25" s="657"/>
      <c r="DZ25" s="657"/>
      <c r="EA25" s="657"/>
      <c r="EB25" s="657"/>
      <c r="EC25" s="659"/>
    </row>
    <row r="26" spans="2:133" ht="11.25" customHeight="1" x14ac:dyDescent="0.15">
      <c r="B26" s="633" t="s">
        <v>297</v>
      </c>
      <c r="C26" s="634"/>
      <c r="D26" s="634"/>
      <c r="E26" s="634"/>
      <c r="F26" s="634"/>
      <c r="G26" s="634"/>
      <c r="H26" s="634"/>
      <c r="I26" s="634"/>
      <c r="J26" s="634"/>
      <c r="K26" s="634"/>
      <c r="L26" s="634"/>
      <c r="M26" s="634"/>
      <c r="N26" s="634"/>
      <c r="O26" s="634"/>
      <c r="P26" s="634"/>
      <c r="Q26" s="635"/>
      <c r="R26" s="636">
        <v>11272</v>
      </c>
      <c r="S26" s="637"/>
      <c r="T26" s="637"/>
      <c r="U26" s="637"/>
      <c r="V26" s="637"/>
      <c r="W26" s="637"/>
      <c r="X26" s="637"/>
      <c r="Y26" s="638"/>
      <c r="Z26" s="685">
        <v>0.2</v>
      </c>
      <c r="AA26" s="685"/>
      <c r="AB26" s="685"/>
      <c r="AC26" s="685"/>
      <c r="AD26" s="686" t="s">
        <v>128</v>
      </c>
      <c r="AE26" s="686"/>
      <c r="AF26" s="686"/>
      <c r="AG26" s="686"/>
      <c r="AH26" s="686"/>
      <c r="AI26" s="686"/>
      <c r="AJ26" s="686"/>
      <c r="AK26" s="686"/>
      <c r="AL26" s="639" t="s">
        <v>238</v>
      </c>
      <c r="AM26" s="640"/>
      <c r="AN26" s="640"/>
      <c r="AO26" s="687"/>
      <c r="AP26" s="731" t="s">
        <v>298</v>
      </c>
      <c r="AQ26" s="732"/>
      <c r="AR26" s="732"/>
      <c r="AS26" s="732"/>
      <c r="AT26" s="732"/>
      <c r="AU26" s="732"/>
      <c r="AV26" s="732"/>
      <c r="AW26" s="732"/>
      <c r="AX26" s="732"/>
      <c r="AY26" s="732"/>
      <c r="AZ26" s="732"/>
      <c r="BA26" s="732"/>
      <c r="BB26" s="732"/>
      <c r="BC26" s="732"/>
      <c r="BD26" s="732"/>
      <c r="BE26" s="732"/>
      <c r="BF26" s="733"/>
      <c r="BG26" s="636" t="s">
        <v>238</v>
      </c>
      <c r="BH26" s="637"/>
      <c r="BI26" s="637"/>
      <c r="BJ26" s="637"/>
      <c r="BK26" s="637"/>
      <c r="BL26" s="637"/>
      <c r="BM26" s="637"/>
      <c r="BN26" s="638"/>
      <c r="BO26" s="685" t="s">
        <v>128</v>
      </c>
      <c r="BP26" s="685"/>
      <c r="BQ26" s="685"/>
      <c r="BR26" s="685"/>
      <c r="BS26" s="642" t="s">
        <v>128</v>
      </c>
      <c r="BT26" s="637"/>
      <c r="BU26" s="637"/>
      <c r="BV26" s="637"/>
      <c r="BW26" s="637"/>
      <c r="BX26" s="637"/>
      <c r="BY26" s="637"/>
      <c r="BZ26" s="637"/>
      <c r="CA26" s="637"/>
      <c r="CB26" s="666"/>
      <c r="CD26" s="667" t="s">
        <v>299</v>
      </c>
      <c r="CE26" s="664"/>
      <c r="CF26" s="664"/>
      <c r="CG26" s="664"/>
      <c r="CH26" s="664"/>
      <c r="CI26" s="664"/>
      <c r="CJ26" s="664"/>
      <c r="CK26" s="664"/>
      <c r="CL26" s="664"/>
      <c r="CM26" s="664"/>
      <c r="CN26" s="664"/>
      <c r="CO26" s="664"/>
      <c r="CP26" s="664"/>
      <c r="CQ26" s="665"/>
      <c r="CR26" s="636">
        <v>609954</v>
      </c>
      <c r="CS26" s="637"/>
      <c r="CT26" s="637"/>
      <c r="CU26" s="637"/>
      <c r="CV26" s="637"/>
      <c r="CW26" s="637"/>
      <c r="CX26" s="637"/>
      <c r="CY26" s="638"/>
      <c r="CZ26" s="639">
        <v>12.4</v>
      </c>
      <c r="DA26" s="657"/>
      <c r="DB26" s="657"/>
      <c r="DC26" s="658"/>
      <c r="DD26" s="642">
        <v>441255</v>
      </c>
      <c r="DE26" s="637"/>
      <c r="DF26" s="637"/>
      <c r="DG26" s="637"/>
      <c r="DH26" s="637"/>
      <c r="DI26" s="637"/>
      <c r="DJ26" s="637"/>
      <c r="DK26" s="638"/>
      <c r="DL26" s="642" t="s">
        <v>128</v>
      </c>
      <c r="DM26" s="637"/>
      <c r="DN26" s="637"/>
      <c r="DO26" s="637"/>
      <c r="DP26" s="637"/>
      <c r="DQ26" s="637"/>
      <c r="DR26" s="637"/>
      <c r="DS26" s="637"/>
      <c r="DT26" s="637"/>
      <c r="DU26" s="637"/>
      <c r="DV26" s="638"/>
      <c r="DW26" s="639" t="s">
        <v>234</v>
      </c>
      <c r="DX26" s="657"/>
      <c r="DY26" s="657"/>
      <c r="DZ26" s="657"/>
      <c r="EA26" s="657"/>
      <c r="EB26" s="657"/>
      <c r="EC26" s="659"/>
    </row>
    <row r="27" spans="2:133" ht="11.25" customHeight="1" x14ac:dyDescent="0.15">
      <c r="B27" s="633" t="s">
        <v>300</v>
      </c>
      <c r="C27" s="634"/>
      <c r="D27" s="634"/>
      <c r="E27" s="634"/>
      <c r="F27" s="634"/>
      <c r="G27" s="634"/>
      <c r="H27" s="634"/>
      <c r="I27" s="634"/>
      <c r="J27" s="634"/>
      <c r="K27" s="634"/>
      <c r="L27" s="634"/>
      <c r="M27" s="634"/>
      <c r="N27" s="634"/>
      <c r="O27" s="634"/>
      <c r="P27" s="634"/>
      <c r="Q27" s="635"/>
      <c r="R27" s="636">
        <v>302522</v>
      </c>
      <c r="S27" s="637"/>
      <c r="T27" s="637"/>
      <c r="U27" s="637"/>
      <c r="V27" s="637"/>
      <c r="W27" s="637"/>
      <c r="X27" s="637"/>
      <c r="Y27" s="638"/>
      <c r="Z27" s="685">
        <v>6</v>
      </c>
      <c r="AA27" s="685"/>
      <c r="AB27" s="685"/>
      <c r="AC27" s="685"/>
      <c r="AD27" s="686" t="s">
        <v>128</v>
      </c>
      <c r="AE27" s="686"/>
      <c r="AF27" s="686"/>
      <c r="AG27" s="686"/>
      <c r="AH27" s="686"/>
      <c r="AI27" s="686"/>
      <c r="AJ27" s="686"/>
      <c r="AK27" s="686"/>
      <c r="AL27" s="639" t="s">
        <v>128</v>
      </c>
      <c r="AM27" s="640"/>
      <c r="AN27" s="640"/>
      <c r="AO27" s="687"/>
      <c r="AP27" s="633" t="s">
        <v>301</v>
      </c>
      <c r="AQ27" s="634"/>
      <c r="AR27" s="634"/>
      <c r="AS27" s="634"/>
      <c r="AT27" s="634"/>
      <c r="AU27" s="634"/>
      <c r="AV27" s="634"/>
      <c r="AW27" s="634"/>
      <c r="AX27" s="634"/>
      <c r="AY27" s="634"/>
      <c r="AZ27" s="634"/>
      <c r="BA27" s="634"/>
      <c r="BB27" s="634"/>
      <c r="BC27" s="634"/>
      <c r="BD27" s="634"/>
      <c r="BE27" s="634"/>
      <c r="BF27" s="635"/>
      <c r="BG27" s="636">
        <v>333343</v>
      </c>
      <c r="BH27" s="637"/>
      <c r="BI27" s="637"/>
      <c r="BJ27" s="637"/>
      <c r="BK27" s="637"/>
      <c r="BL27" s="637"/>
      <c r="BM27" s="637"/>
      <c r="BN27" s="638"/>
      <c r="BO27" s="685">
        <v>100</v>
      </c>
      <c r="BP27" s="685"/>
      <c r="BQ27" s="685"/>
      <c r="BR27" s="685"/>
      <c r="BS27" s="642" t="s">
        <v>238</v>
      </c>
      <c r="BT27" s="637"/>
      <c r="BU27" s="637"/>
      <c r="BV27" s="637"/>
      <c r="BW27" s="637"/>
      <c r="BX27" s="637"/>
      <c r="BY27" s="637"/>
      <c r="BZ27" s="637"/>
      <c r="CA27" s="637"/>
      <c r="CB27" s="666"/>
      <c r="CD27" s="667" t="s">
        <v>302</v>
      </c>
      <c r="CE27" s="664"/>
      <c r="CF27" s="664"/>
      <c r="CG27" s="664"/>
      <c r="CH27" s="664"/>
      <c r="CI27" s="664"/>
      <c r="CJ27" s="664"/>
      <c r="CK27" s="664"/>
      <c r="CL27" s="664"/>
      <c r="CM27" s="664"/>
      <c r="CN27" s="664"/>
      <c r="CO27" s="664"/>
      <c r="CP27" s="664"/>
      <c r="CQ27" s="665"/>
      <c r="CR27" s="636">
        <v>190574</v>
      </c>
      <c r="CS27" s="655"/>
      <c r="CT27" s="655"/>
      <c r="CU27" s="655"/>
      <c r="CV27" s="655"/>
      <c r="CW27" s="655"/>
      <c r="CX27" s="655"/>
      <c r="CY27" s="656"/>
      <c r="CZ27" s="639">
        <v>3.9</v>
      </c>
      <c r="DA27" s="657"/>
      <c r="DB27" s="657"/>
      <c r="DC27" s="658"/>
      <c r="DD27" s="642">
        <v>41132</v>
      </c>
      <c r="DE27" s="655"/>
      <c r="DF27" s="655"/>
      <c r="DG27" s="655"/>
      <c r="DH27" s="655"/>
      <c r="DI27" s="655"/>
      <c r="DJ27" s="655"/>
      <c r="DK27" s="656"/>
      <c r="DL27" s="642">
        <v>37853</v>
      </c>
      <c r="DM27" s="655"/>
      <c r="DN27" s="655"/>
      <c r="DO27" s="655"/>
      <c r="DP27" s="655"/>
      <c r="DQ27" s="655"/>
      <c r="DR27" s="655"/>
      <c r="DS27" s="655"/>
      <c r="DT27" s="655"/>
      <c r="DU27" s="655"/>
      <c r="DV27" s="656"/>
      <c r="DW27" s="639">
        <v>1.3</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36" t="s">
        <v>128</v>
      </c>
      <c r="S28" s="637"/>
      <c r="T28" s="637"/>
      <c r="U28" s="637"/>
      <c r="V28" s="637"/>
      <c r="W28" s="637"/>
      <c r="X28" s="637"/>
      <c r="Y28" s="638"/>
      <c r="Z28" s="685" t="s">
        <v>128</v>
      </c>
      <c r="AA28" s="685"/>
      <c r="AB28" s="685"/>
      <c r="AC28" s="685"/>
      <c r="AD28" s="686" t="s">
        <v>128</v>
      </c>
      <c r="AE28" s="686"/>
      <c r="AF28" s="686"/>
      <c r="AG28" s="686"/>
      <c r="AH28" s="686"/>
      <c r="AI28" s="686"/>
      <c r="AJ28" s="686"/>
      <c r="AK28" s="686"/>
      <c r="AL28" s="639" t="s">
        <v>238</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36">
        <v>581970</v>
      </c>
      <c r="CS28" s="637"/>
      <c r="CT28" s="637"/>
      <c r="CU28" s="637"/>
      <c r="CV28" s="637"/>
      <c r="CW28" s="637"/>
      <c r="CX28" s="637"/>
      <c r="CY28" s="638"/>
      <c r="CZ28" s="639">
        <v>11.8</v>
      </c>
      <c r="DA28" s="657"/>
      <c r="DB28" s="657"/>
      <c r="DC28" s="658"/>
      <c r="DD28" s="642">
        <v>510338</v>
      </c>
      <c r="DE28" s="637"/>
      <c r="DF28" s="637"/>
      <c r="DG28" s="637"/>
      <c r="DH28" s="637"/>
      <c r="DI28" s="637"/>
      <c r="DJ28" s="637"/>
      <c r="DK28" s="638"/>
      <c r="DL28" s="642">
        <v>510338</v>
      </c>
      <c r="DM28" s="637"/>
      <c r="DN28" s="637"/>
      <c r="DO28" s="637"/>
      <c r="DP28" s="637"/>
      <c r="DQ28" s="637"/>
      <c r="DR28" s="637"/>
      <c r="DS28" s="637"/>
      <c r="DT28" s="637"/>
      <c r="DU28" s="637"/>
      <c r="DV28" s="638"/>
      <c r="DW28" s="639">
        <v>17.399999999999999</v>
      </c>
      <c r="DX28" s="657"/>
      <c r="DY28" s="657"/>
      <c r="DZ28" s="657"/>
      <c r="EA28" s="657"/>
      <c r="EB28" s="657"/>
      <c r="EC28" s="659"/>
    </row>
    <row r="29" spans="2:133" ht="11.25" customHeight="1" x14ac:dyDescent="0.15">
      <c r="B29" s="633" t="s">
        <v>305</v>
      </c>
      <c r="C29" s="634"/>
      <c r="D29" s="634"/>
      <c r="E29" s="634"/>
      <c r="F29" s="634"/>
      <c r="G29" s="634"/>
      <c r="H29" s="634"/>
      <c r="I29" s="634"/>
      <c r="J29" s="634"/>
      <c r="K29" s="634"/>
      <c r="L29" s="634"/>
      <c r="M29" s="634"/>
      <c r="N29" s="634"/>
      <c r="O29" s="634"/>
      <c r="P29" s="634"/>
      <c r="Q29" s="635"/>
      <c r="R29" s="636">
        <v>415718</v>
      </c>
      <c r="S29" s="637"/>
      <c r="T29" s="637"/>
      <c r="U29" s="637"/>
      <c r="V29" s="637"/>
      <c r="W29" s="637"/>
      <c r="X29" s="637"/>
      <c r="Y29" s="638"/>
      <c r="Z29" s="685">
        <v>8.1999999999999993</v>
      </c>
      <c r="AA29" s="685"/>
      <c r="AB29" s="685"/>
      <c r="AC29" s="685"/>
      <c r="AD29" s="686" t="s">
        <v>128</v>
      </c>
      <c r="AE29" s="686"/>
      <c r="AF29" s="686"/>
      <c r="AG29" s="686"/>
      <c r="AH29" s="686"/>
      <c r="AI29" s="686"/>
      <c r="AJ29" s="686"/>
      <c r="AK29" s="686"/>
      <c r="AL29" s="639" t="s">
        <v>128</v>
      </c>
      <c r="AM29" s="640"/>
      <c r="AN29" s="640"/>
      <c r="AO29" s="687"/>
      <c r="AP29" s="697" t="s">
        <v>223</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36">
        <v>581898</v>
      </c>
      <c r="CS29" s="655"/>
      <c r="CT29" s="655"/>
      <c r="CU29" s="655"/>
      <c r="CV29" s="655"/>
      <c r="CW29" s="655"/>
      <c r="CX29" s="655"/>
      <c r="CY29" s="656"/>
      <c r="CZ29" s="639">
        <v>11.8</v>
      </c>
      <c r="DA29" s="657"/>
      <c r="DB29" s="657"/>
      <c r="DC29" s="658"/>
      <c r="DD29" s="642">
        <v>510266</v>
      </c>
      <c r="DE29" s="655"/>
      <c r="DF29" s="655"/>
      <c r="DG29" s="655"/>
      <c r="DH29" s="655"/>
      <c r="DI29" s="655"/>
      <c r="DJ29" s="655"/>
      <c r="DK29" s="656"/>
      <c r="DL29" s="642">
        <v>510266</v>
      </c>
      <c r="DM29" s="655"/>
      <c r="DN29" s="655"/>
      <c r="DO29" s="655"/>
      <c r="DP29" s="655"/>
      <c r="DQ29" s="655"/>
      <c r="DR29" s="655"/>
      <c r="DS29" s="655"/>
      <c r="DT29" s="655"/>
      <c r="DU29" s="655"/>
      <c r="DV29" s="656"/>
      <c r="DW29" s="639">
        <v>17.399999999999999</v>
      </c>
      <c r="DX29" s="657"/>
      <c r="DY29" s="657"/>
      <c r="DZ29" s="657"/>
      <c r="EA29" s="657"/>
      <c r="EB29" s="657"/>
      <c r="EC29" s="659"/>
    </row>
    <row r="30" spans="2:133" ht="11.25" customHeight="1" x14ac:dyDescent="0.15">
      <c r="B30" s="633" t="s">
        <v>310</v>
      </c>
      <c r="C30" s="634"/>
      <c r="D30" s="634"/>
      <c r="E30" s="634"/>
      <c r="F30" s="634"/>
      <c r="G30" s="634"/>
      <c r="H30" s="634"/>
      <c r="I30" s="634"/>
      <c r="J30" s="634"/>
      <c r="K30" s="634"/>
      <c r="L30" s="634"/>
      <c r="M30" s="634"/>
      <c r="N30" s="634"/>
      <c r="O30" s="634"/>
      <c r="P30" s="634"/>
      <c r="Q30" s="635"/>
      <c r="R30" s="636">
        <v>272598</v>
      </c>
      <c r="S30" s="637"/>
      <c r="T30" s="637"/>
      <c r="U30" s="637"/>
      <c r="V30" s="637"/>
      <c r="W30" s="637"/>
      <c r="X30" s="637"/>
      <c r="Y30" s="638"/>
      <c r="Z30" s="685">
        <v>5.4</v>
      </c>
      <c r="AA30" s="685"/>
      <c r="AB30" s="685"/>
      <c r="AC30" s="685"/>
      <c r="AD30" s="686" t="s">
        <v>234</v>
      </c>
      <c r="AE30" s="686"/>
      <c r="AF30" s="686"/>
      <c r="AG30" s="686"/>
      <c r="AH30" s="686"/>
      <c r="AI30" s="686"/>
      <c r="AJ30" s="686"/>
      <c r="AK30" s="686"/>
      <c r="AL30" s="639" t="s">
        <v>238</v>
      </c>
      <c r="AM30" s="640"/>
      <c r="AN30" s="640"/>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99.9</v>
      </c>
      <c r="BH30" s="704"/>
      <c r="BI30" s="704"/>
      <c r="BJ30" s="704"/>
      <c r="BK30" s="704"/>
      <c r="BL30" s="704"/>
      <c r="BM30" s="705">
        <v>99.7</v>
      </c>
      <c r="BN30" s="704"/>
      <c r="BO30" s="704"/>
      <c r="BP30" s="704"/>
      <c r="BQ30" s="706"/>
      <c r="BR30" s="703">
        <v>99.9</v>
      </c>
      <c r="BS30" s="704"/>
      <c r="BT30" s="704"/>
      <c r="BU30" s="704"/>
      <c r="BV30" s="704"/>
      <c r="BW30" s="704"/>
      <c r="BX30" s="705">
        <v>99.7</v>
      </c>
      <c r="BY30" s="704"/>
      <c r="BZ30" s="704"/>
      <c r="CA30" s="704"/>
      <c r="CB30" s="706"/>
      <c r="CD30" s="709"/>
      <c r="CE30" s="710"/>
      <c r="CF30" s="667" t="s">
        <v>313</v>
      </c>
      <c r="CG30" s="664"/>
      <c r="CH30" s="664"/>
      <c r="CI30" s="664"/>
      <c r="CJ30" s="664"/>
      <c r="CK30" s="664"/>
      <c r="CL30" s="664"/>
      <c r="CM30" s="664"/>
      <c r="CN30" s="664"/>
      <c r="CO30" s="664"/>
      <c r="CP30" s="664"/>
      <c r="CQ30" s="665"/>
      <c r="CR30" s="636">
        <v>540681</v>
      </c>
      <c r="CS30" s="637"/>
      <c r="CT30" s="637"/>
      <c r="CU30" s="637"/>
      <c r="CV30" s="637"/>
      <c r="CW30" s="637"/>
      <c r="CX30" s="637"/>
      <c r="CY30" s="638"/>
      <c r="CZ30" s="639">
        <v>11</v>
      </c>
      <c r="DA30" s="657"/>
      <c r="DB30" s="657"/>
      <c r="DC30" s="658"/>
      <c r="DD30" s="642">
        <v>484996</v>
      </c>
      <c r="DE30" s="637"/>
      <c r="DF30" s="637"/>
      <c r="DG30" s="637"/>
      <c r="DH30" s="637"/>
      <c r="DI30" s="637"/>
      <c r="DJ30" s="637"/>
      <c r="DK30" s="638"/>
      <c r="DL30" s="642">
        <v>484996</v>
      </c>
      <c r="DM30" s="637"/>
      <c r="DN30" s="637"/>
      <c r="DO30" s="637"/>
      <c r="DP30" s="637"/>
      <c r="DQ30" s="637"/>
      <c r="DR30" s="637"/>
      <c r="DS30" s="637"/>
      <c r="DT30" s="637"/>
      <c r="DU30" s="637"/>
      <c r="DV30" s="638"/>
      <c r="DW30" s="639">
        <v>16.5</v>
      </c>
      <c r="DX30" s="657"/>
      <c r="DY30" s="657"/>
      <c r="DZ30" s="657"/>
      <c r="EA30" s="657"/>
      <c r="EB30" s="657"/>
      <c r="EC30" s="659"/>
    </row>
    <row r="31" spans="2:133" ht="11.25" customHeight="1" x14ac:dyDescent="0.15">
      <c r="B31" s="633" t="s">
        <v>314</v>
      </c>
      <c r="C31" s="634"/>
      <c r="D31" s="634"/>
      <c r="E31" s="634"/>
      <c r="F31" s="634"/>
      <c r="G31" s="634"/>
      <c r="H31" s="634"/>
      <c r="I31" s="634"/>
      <c r="J31" s="634"/>
      <c r="K31" s="634"/>
      <c r="L31" s="634"/>
      <c r="M31" s="634"/>
      <c r="N31" s="634"/>
      <c r="O31" s="634"/>
      <c r="P31" s="634"/>
      <c r="Q31" s="635"/>
      <c r="R31" s="636">
        <v>21333</v>
      </c>
      <c r="S31" s="637"/>
      <c r="T31" s="637"/>
      <c r="U31" s="637"/>
      <c r="V31" s="637"/>
      <c r="W31" s="637"/>
      <c r="X31" s="637"/>
      <c r="Y31" s="638"/>
      <c r="Z31" s="685">
        <v>0.4</v>
      </c>
      <c r="AA31" s="685"/>
      <c r="AB31" s="685"/>
      <c r="AC31" s="685"/>
      <c r="AD31" s="686" t="s">
        <v>238</v>
      </c>
      <c r="AE31" s="686"/>
      <c r="AF31" s="686"/>
      <c r="AG31" s="686"/>
      <c r="AH31" s="686"/>
      <c r="AI31" s="686"/>
      <c r="AJ31" s="686"/>
      <c r="AK31" s="686"/>
      <c r="AL31" s="639" t="s">
        <v>238</v>
      </c>
      <c r="AM31" s="640"/>
      <c r="AN31" s="640"/>
      <c r="AO31" s="687"/>
      <c r="AP31" s="715"/>
      <c r="AQ31" s="716"/>
      <c r="AR31" s="716"/>
      <c r="AS31" s="716"/>
      <c r="AT31" s="720"/>
      <c r="AU31" s="229" t="s">
        <v>315</v>
      </c>
      <c r="AV31" s="229"/>
      <c r="AW31" s="229"/>
      <c r="AX31" s="633" t="s">
        <v>316</v>
      </c>
      <c r="AY31" s="634"/>
      <c r="AZ31" s="634"/>
      <c r="BA31" s="634"/>
      <c r="BB31" s="634"/>
      <c r="BC31" s="634"/>
      <c r="BD31" s="634"/>
      <c r="BE31" s="634"/>
      <c r="BF31" s="635"/>
      <c r="BG31" s="701">
        <v>99.8</v>
      </c>
      <c r="BH31" s="655"/>
      <c r="BI31" s="655"/>
      <c r="BJ31" s="655"/>
      <c r="BK31" s="655"/>
      <c r="BL31" s="655"/>
      <c r="BM31" s="640">
        <v>99.4</v>
      </c>
      <c r="BN31" s="702"/>
      <c r="BO31" s="702"/>
      <c r="BP31" s="702"/>
      <c r="BQ31" s="663"/>
      <c r="BR31" s="701">
        <v>99.9</v>
      </c>
      <c r="BS31" s="655"/>
      <c r="BT31" s="655"/>
      <c r="BU31" s="655"/>
      <c r="BV31" s="655"/>
      <c r="BW31" s="655"/>
      <c r="BX31" s="640">
        <v>99.5</v>
      </c>
      <c r="BY31" s="702"/>
      <c r="BZ31" s="702"/>
      <c r="CA31" s="702"/>
      <c r="CB31" s="663"/>
      <c r="CD31" s="709"/>
      <c r="CE31" s="710"/>
      <c r="CF31" s="667" t="s">
        <v>317</v>
      </c>
      <c r="CG31" s="664"/>
      <c r="CH31" s="664"/>
      <c r="CI31" s="664"/>
      <c r="CJ31" s="664"/>
      <c r="CK31" s="664"/>
      <c r="CL31" s="664"/>
      <c r="CM31" s="664"/>
      <c r="CN31" s="664"/>
      <c r="CO31" s="664"/>
      <c r="CP31" s="664"/>
      <c r="CQ31" s="665"/>
      <c r="CR31" s="636">
        <v>41217</v>
      </c>
      <c r="CS31" s="655"/>
      <c r="CT31" s="655"/>
      <c r="CU31" s="655"/>
      <c r="CV31" s="655"/>
      <c r="CW31" s="655"/>
      <c r="CX31" s="655"/>
      <c r="CY31" s="656"/>
      <c r="CZ31" s="639">
        <v>0.8</v>
      </c>
      <c r="DA31" s="657"/>
      <c r="DB31" s="657"/>
      <c r="DC31" s="658"/>
      <c r="DD31" s="642">
        <v>25270</v>
      </c>
      <c r="DE31" s="655"/>
      <c r="DF31" s="655"/>
      <c r="DG31" s="655"/>
      <c r="DH31" s="655"/>
      <c r="DI31" s="655"/>
      <c r="DJ31" s="655"/>
      <c r="DK31" s="656"/>
      <c r="DL31" s="642">
        <v>25270</v>
      </c>
      <c r="DM31" s="655"/>
      <c r="DN31" s="655"/>
      <c r="DO31" s="655"/>
      <c r="DP31" s="655"/>
      <c r="DQ31" s="655"/>
      <c r="DR31" s="655"/>
      <c r="DS31" s="655"/>
      <c r="DT31" s="655"/>
      <c r="DU31" s="655"/>
      <c r="DV31" s="656"/>
      <c r="DW31" s="639">
        <v>0.9</v>
      </c>
      <c r="DX31" s="657"/>
      <c r="DY31" s="657"/>
      <c r="DZ31" s="657"/>
      <c r="EA31" s="657"/>
      <c r="EB31" s="657"/>
      <c r="EC31" s="659"/>
    </row>
    <row r="32" spans="2:133" ht="11.25" customHeight="1" x14ac:dyDescent="0.15">
      <c r="B32" s="633" t="s">
        <v>318</v>
      </c>
      <c r="C32" s="634"/>
      <c r="D32" s="634"/>
      <c r="E32" s="634"/>
      <c r="F32" s="634"/>
      <c r="G32" s="634"/>
      <c r="H32" s="634"/>
      <c r="I32" s="634"/>
      <c r="J32" s="634"/>
      <c r="K32" s="634"/>
      <c r="L32" s="634"/>
      <c r="M32" s="634"/>
      <c r="N32" s="634"/>
      <c r="O32" s="634"/>
      <c r="P32" s="634"/>
      <c r="Q32" s="635"/>
      <c r="R32" s="636">
        <v>202310</v>
      </c>
      <c r="S32" s="637"/>
      <c r="T32" s="637"/>
      <c r="U32" s="637"/>
      <c r="V32" s="637"/>
      <c r="W32" s="637"/>
      <c r="X32" s="637"/>
      <c r="Y32" s="638"/>
      <c r="Z32" s="685">
        <v>4</v>
      </c>
      <c r="AA32" s="685"/>
      <c r="AB32" s="685"/>
      <c r="AC32" s="685"/>
      <c r="AD32" s="686" t="s">
        <v>128</v>
      </c>
      <c r="AE32" s="686"/>
      <c r="AF32" s="686"/>
      <c r="AG32" s="686"/>
      <c r="AH32" s="686"/>
      <c r="AI32" s="686"/>
      <c r="AJ32" s="686"/>
      <c r="AK32" s="686"/>
      <c r="AL32" s="639" t="s">
        <v>128</v>
      </c>
      <c r="AM32" s="640"/>
      <c r="AN32" s="640"/>
      <c r="AO32" s="687"/>
      <c r="AP32" s="717"/>
      <c r="AQ32" s="718"/>
      <c r="AR32" s="718"/>
      <c r="AS32" s="718"/>
      <c r="AT32" s="721"/>
      <c r="AU32" s="231"/>
      <c r="AV32" s="231"/>
      <c r="AW32" s="231"/>
      <c r="AX32" s="617" t="s">
        <v>319</v>
      </c>
      <c r="AY32" s="618"/>
      <c r="AZ32" s="618"/>
      <c r="BA32" s="618"/>
      <c r="BB32" s="618"/>
      <c r="BC32" s="618"/>
      <c r="BD32" s="618"/>
      <c r="BE32" s="618"/>
      <c r="BF32" s="619"/>
      <c r="BG32" s="700">
        <v>100</v>
      </c>
      <c r="BH32" s="621"/>
      <c r="BI32" s="621"/>
      <c r="BJ32" s="621"/>
      <c r="BK32" s="621"/>
      <c r="BL32" s="621"/>
      <c r="BM32" s="683">
        <v>100</v>
      </c>
      <c r="BN32" s="621"/>
      <c r="BO32" s="621"/>
      <c r="BP32" s="621"/>
      <c r="BQ32" s="676"/>
      <c r="BR32" s="700">
        <v>100</v>
      </c>
      <c r="BS32" s="621"/>
      <c r="BT32" s="621"/>
      <c r="BU32" s="621"/>
      <c r="BV32" s="621"/>
      <c r="BW32" s="621"/>
      <c r="BX32" s="683">
        <v>99.9</v>
      </c>
      <c r="BY32" s="621"/>
      <c r="BZ32" s="621"/>
      <c r="CA32" s="621"/>
      <c r="CB32" s="676"/>
      <c r="CD32" s="711"/>
      <c r="CE32" s="712"/>
      <c r="CF32" s="667" t="s">
        <v>320</v>
      </c>
      <c r="CG32" s="664"/>
      <c r="CH32" s="664"/>
      <c r="CI32" s="664"/>
      <c r="CJ32" s="664"/>
      <c r="CK32" s="664"/>
      <c r="CL32" s="664"/>
      <c r="CM32" s="664"/>
      <c r="CN32" s="664"/>
      <c r="CO32" s="664"/>
      <c r="CP32" s="664"/>
      <c r="CQ32" s="665"/>
      <c r="CR32" s="636">
        <v>72</v>
      </c>
      <c r="CS32" s="637"/>
      <c r="CT32" s="637"/>
      <c r="CU32" s="637"/>
      <c r="CV32" s="637"/>
      <c r="CW32" s="637"/>
      <c r="CX32" s="637"/>
      <c r="CY32" s="638"/>
      <c r="CZ32" s="639">
        <v>0</v>
      </c>
      <c r="DA32" s="657"/>
      <c r="DB32" s="657"/>
      <c r="DC32" s="658"/>
      <c r="DD32" s="642">
        <v>72</v>
      </c>
      <c r="DE32" s="637"/>
      <c r="DF32" s="637"/>
      <c r="DG32" s="637"/>
      <c r="DH32" s="637"/>
      <c r="DI32" s="637"/>
      <c r="DJ32" s="637"/>
      <c r="DK32" s="638"/>
      <c r="DL32" s="642">
        <v>72</v>
      </c>
      <c r="DM32" s="637"/>
      <c r="DN32" s="637"/>
      <c r="DO32" s="637"/>
      <c r="DP32" s="637"/>
      <c r="DQ32" s="637"/>
      <c r="DR32" s="637"/>
      <c r="DS32" s="637"/>
      <c r="DT32" s="637"/>
      <c r="DU32" s="637"/>
      <c r="DV32" s="638"/>
      <c r="DW32" s="639">
        <v>0</v>
      </c>
      <c r="DX32" s="657"/>
      <c r="DY32" s="657"/>
      <c r="DZ32" s="657"/>
      <c r="EA32" s="657"/>
      <c r="EB32" s="657"/>
      <c r="EC32" s="659"/>
    </row>
    <row r="33" spans="2:133" ht="11.25" customHeight="1" x14ac:dyDescent="0.15">
      <c r="B33" s="633" t="s">
        <v>321</v>
      </c>
      <c r="C33" s="634"/>
      <c r="D33" s="634"/>
      <c r="E33" s="634"/>
      <c r="F33" s="634"/>
      <c r="G33" s="634"/>
      <c r="H33" s="634"/>
      <c r="I33" s="634"/>
      <c r="J33" s="634"/>
      <c r="K33" s="634"/>
      <c r="L33" s="634"/>
      <c r="M33" s="634"/>
      <c r="N33" s="634"/>
      <c r="O33" s="634"/>
      <c r="P33" s="634"/>
      <c r="Q33" s="635"/>
      <c r="R33" s="636">
        <v>60761</v>
      </c>
      <c r="S33" s="637"/>
      <c r="T33" s="637"/>
      <c r="U33" s="637"/>
      <c r="V33" s="637"/>
      <c r="W33" s="637"/>
      <c r="X33" s="637"/>
      <c r="Y33" s="638"/>
      <c r="Z33" s="685">
        <v>1.2</v>
      </c>
      <c r="AA33" s="685"/>
      <c r="AB33" s="685"/>
      <c r="AC33" s="685"/>
      <c r="AD33" s="686" t="s">
        <v>128</v>
      </c>
      <c r="AE33" s="686"/>
      <c r="AF33" s="686"/>
      <c r="AG33" s="686"/>
      <c r="AH33" s="686"/>
      <c r="AI33" s="686"/>
      <c r="AJ33" s="686"/>
      <c r="AK33" s="686"/>
      <c r="AL33" s="639" t="s">
        <v>128</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36">
        <v>2463296</v>
      </c>
      <c r="CS33" s="655"/>
      <c r="CT33" s="655"/>
      <c r="CU33" s="655"/>
      <c r="CV33" s="655"/>
      <c r="CW33" s="655"/>
      <c r="CX33" s="655"/>
      <c r="CY33" s="656"/>
      <c r="CZ33" s="639">
        <v>49.9</v>
      </c>
      <c r="DA33" s="657"/>
      <c r="DB33" s="657"/>
      <c r="DC33" s="658"/>
      <c r="DD33" s="642">
        <v>1741581</v>
      </c>
      <c r="DE33" s="655"/>
      <c r="DF33" s="655"/>
      <c r="DG33" s="655"/>
      <c r="DH33" s="655"/>
      <c r="DI33" s="655"/>
      <c r="DJ33" s="655"/>
      <c r="DK33" s="656"/>
      <c r="DL33" s="642">
        <v>1387476</v>
      </c>
      <c r="DM33" s="655"/>
      <c r="DN33" s="655"/>
      <c r="DO33" s="655"/>
      <c r="DP33" s="655"/>
      <c r="DQ33" s="655"/>
      <c r="DR33" s="655"/>
      <c r="DS33" s="655"/>
      <c r="DT33" s="655"/>
      <c r="DU33" s="655"/>
      <c r="DV33" s="656"/>
      <c r="DW33" s="639">
        <v>47.2</v>
      </c>
      <c r="DX33" s="657"/>
      <c r="DY33" s="657"/>
      <c r="DZ33" s="657"/>
      <c r="EA33" s="657"/>
      <c r="EB33" s="657"/>
      <c r="EC33" s="659"/>
    </row>
    <row r="34" spans="2:133" ht="11.25" customHeight="1" x14ac:dyDescent="0.15">
      <c r="B34" s="633" t="s">
        <v>323</v>
      </c>
      <c r="C34" s="634"/>
      <c r="D34" s="634"/>
      <c r="E34" s="634"/>
      <c r="F34" s="634"/>
      <c r="G34" s="634"/>
      <c r="H34" s="634"/>
      <c r="I34" s="634"/>
      <c r="J34" s="634"/>
      <c r="K34" s="634"/>
      <c r="L34" s="634"/>
      <c r="M34" s="634"/>
      <c r="N34" s="634"/>
      <c r="O34" s="634"/>
      <c r="P34" s="634"/>
      <c r="Q34" s="635"/>
      <c r="R34" s="636">
        <v>152911</v>
      </c>
      <c r="S34" s="637"/>
      <c r="T34" s="637"/>
      <c r="U34" s="637"/>
      <c r="V34" s="637"/>
      <c r="W34" s="637"/>
      <c r="X34" s="637"/>
      <c r="Y34" s="638"/>
      <c r="Z34" s="685">
        <v>3</v>
      </c>
      <c r="AA34" s="685"/>
      <c r="AB34" s="685"/>
      <c r="AC34" s="685"/>
      <c r="AD34" s="686">
        <v>16</v>
      </c>
      <c r="AE34" s="686"/>
      <c r="AF34" s="686"/>
      <c r="AG34" s="686"/>
      <c r="AH34" s="686"/>
      <c r="AI34" s="686"/>
      <c r="AJ34" s="686"/>
      <c r="AK34" s="686"/>
      <c r="AL34" s="639">
        <v>0</v>
      </c>
      <c r="AM34" s="640"/>
      <c r="AN34" s="640"/>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36">
        <v>909687</v>
      </c>
      <c r="CS34" s="637"/>
      <c r="CT34" s="637"/>
      <c r="CU34" s="637"/>
      <c r="CV34" s="637"/>
      <c r="CW34" s="637"/>
      <c r="CX34" s="637"/>
      <c r="CY34" s="638"/>
      <c r="CZ34" s="639">
        <v>18.399999999999999</v>
      </c>
      <c r="DA34" s="657"/>
      <c r="DB34" s="657"/>
      <c r="DC34" s="658"/>
      <c r="DD34" s="642">
        <v>566976</v>
      </c>
      <c r="DE34" s="637"/>
      <c r="DF34" s="637"/>
      <c r="DG34" s="637"/>
      <c r="DH34" s="637"/>
      <c r="DI34" s="637"/>
      <c r="DJ34" s="637"/>
      <c r="DK34" s="638"/>
      <c r="DL34" s="642">
        <v>527438</v>
      </c>
      <c r="DM34" s="637"/>
      <c r="DN34" s="637"/>
      <c r="DO34" s="637"/>
      <c r="DP34" s="637"/>
      <c r="DQ34" s="637"/>
      <c r="DR34" s="637"/>
      <c r="DS34" s="637"/>
      <c r="DT34" s="637"/>
      <c r="DU34" s="637"/>
      <c r="DV34" s="638"/>
      <c r="DW34" s="639">
        <v>18</v>
      </c>
      <c r="DX34" s="657"/>
      <c r="DY34" s="657"/>
      <c r="DZ34" s="657"/>
      <c r="EA34" s="657"/>
      <c r="EB34" s="657"/>
      <c r="EC34" s="659"/>
    </row>
    <row r="35" spans="2:133" ht="11.25" customHeight="1" x14ac:dyDescent="0.15">
      <c r="B35" s="633" t="s">
        <v>327</v>
      </c>
      <c r="C35" s="634"/>
      <c r="D35" s="634"/>
      <c r="E35" s="634"/>
      <c r="F35" s="634"/>
      <c r="G35" s="634"/>
      <c r="H35" s="634"/>
      <c r="I35" s="634"/>
      <c r="J35" s="634"/>
      <c r="K35" s="634"/>
      <c r="L35" s="634"/>
      <c r="M35" s="634"/>
      <c r="N35" s="634"/>
      <c r="O35" s="634"/>
      <c r="P35" s="634"/>
      <c r="Q35" s="635"/>
      <c r="R35" s="636">
        <v>442512</v>
      </c>
      <c r="S35" s="637"/>
      <c r="T35" s="637"/>
      <c r="U35" s="637"/>
      <c r="V35" s="637"/>
      <c r="W35" s="637"/>
      <c r="X35" s="637"/>
      <c r="Y35" s="638"/>
      <c r="Z35" s="685">
        <v>8.8000000000000007</v>
      </c>
      <c r="AA35" s="685"/>
      <c r="AB35" s="685"/>
      <c r="AC35" s="685"/>
      <c r="AD35" s="686" t="s">
        <v>238</v>
      </c>
      <c r="AE35" s="686"/>
      <c r="AF35" s="686"/>
      <c r="AG35" s="686"/>
      <c r="AH35" s="686"/>
      <c r="AI35" s="686"/>
      <c r="AJ35" s="686"/>
      <c r="AK35" s="686"/>
      <c r="AL35" s="639" t="s">
        <v>128</v>
      </c>
      <c r="AM35" s="640"/>
      <c r="AN35" s="640"/>
      <c r="AO35" s="687"/>
      <c r="AP35" s="234"/>
      <c r="AQ35" s="691" t="s">
        <v>328</v>
      </c>
      <c r="AR35" s="692"/>
      <c r="AS35" s="692"/>
      <c r="AT35" s="692"/>
      <c r="AU35" s="692"/>
      <c r="AV35" s="692"/>
      <c r="AW35" s="692"/>
      <c r="AX35" s="692"/>
      <c r="AY35" s="693"/>
      <c r="AZ35" s="688">
        <v>665377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7461</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36">
        <v>223585</v>
      </c>
      <c r="CS35" s="655"/>
      <c r="CT35" s="655"/>
      <c r="CU35" s="655"/>
      <c r="CV35" s="655"/>
      <c r="CW35" s="655"/>
      <c r="CX35" s="655"/>
      <c r="CY35" s="656"/>
      <c r="CZ35" s="639">
        <v>4.5</v>
      </c>
      <c r="DA35" s="657"/>
      <c r="DB35" s="657"/>
      <c r="DC35" s="658"/>
      <c r="DD35" s="642">
        <v>178599</v>
      </c>
      <c r="DE35" s="655"/>
      <c r="DF35" s="655"/>
      <c r="DG35" s="655"/>
      <c r="DH35" s="655"/>
      <c r="DI35" s="655"/>
      <c r="DJ35" s="655"/>
      <c r="DK35" s="656"/>
      <c r="DL35" s="642">
        <v>121088</v>
      </c>
      <c r="DM35" s="655"/>
      <c r="DN35" s="655"/>
      <c r="DO35" s="655"/>
      <c r="DP35" s="655"/>
      <c r="DQ35" s="655"/>
      <c r="DR35" s="655"/>
      <c r="DS35" s="655"/>
      <c r="DT35" s="655"/>
      <c r="DU35" s="655"/>
      <c r="DV35" s="656"/>
      <c r="DW35" s="639">
        <v>4.0999999999999996</v>
      </c>
      <c r="DX35" s="657"/>
      <c r="DY35" s="657"/>
      <c r="DZ35" s="657"/>
      <c r="EA35" s="657"/>
      <c r="EB35" s="657"/>
      <c r="EC35" s="659"/>
    </row>
    <row r="36" spans="2:133" ht="11.25" customHeight="1" x14ac:dyDescent="0.15">
      <c r="B36" s="633" t="s">
        <v>331</v>
      </c>
      <c r="C36" s="634"/>
      <c r="D36" s="634"/>
      <c r="E36" s="634"/>
      <c r="F36" s="634"/>
      <c r="G36" s="634"/>
      <c r="H36" s="634"/>
      <c r="I36" s="634"/>
      <c r="J36" s="634"/>
      <c r="K36" s="634"/>
      <c r="L36" s="634"/>
      <c r="M36" s="634"/>
      <c r="N36" s="634"/>
      <c r="O36" s="634"/>
      <c r="P36" s="634"/>
      <c r="Q36" s="635"/>
      <c r="R36" s="636" t="s">
        <v>128</v>
      </c>
      <c r="S36" s="637"/>
      <c r="T36" s="637"/>
      <c r="U36" s="637"/>
      <c r="V36" s="637"/>
      <c r="W36" s="637"/>
      <c r="X36" s="637"/>
      <c r="Y36" s="638"/>
      <c r="Z36" s="685" t="s">
        <v>128</v>
      </c>
      <c r="AA36" s="685"/>
      <c r="AB36" s="685"/>
      <c r="AC36" s="685"/>
      <c r="AD36" s="686" t="s">
        <v>238</v>
      </c>
      <c r="AE36" s="686"/>
      <c r="AF36" s="686"/>
      <c r="AG36" s="686"/>
      <c r="AH36" s="686"/>
      <c r="AI36" s="686"/>
      <c r="AJ36" s="686"/>
      <c r="AK36" s="686"/>
      <c r="AL36" s="639" t="s">
        <v>238</v>
      </c>
      <c r="AM36" s="640"/>
      <c r="AN36" s="640"/>
      <c r="AO36" s="687"/>
      <c r="AQ36" s="660" t="s">
        <v>332</v>
      </c>
      <c r="AR36" s="661"/>
      <c r="AS36" s="661"/>
      <c r="AT36" s="661"/>
      <c r="AU36" s="661"/>
      <c r="AV36" s="661"/>
      <c r="AW36" s="661"/>
      <c r="AX36" s="661"/>
      <c r="AY36" s="662"/>
      <c r="AZ36" s="636">
        <v>288646</v>
      </c>
      <c r="BA36" s="637"/>
      <c r="BB36" s="637"/>
      <c r="BC36" s="637"/>
      <c r="BD36" s="655"/>
      <c r="BE36" s="655"/>
      <c r="BF36" s="663"/>
      <c r="BG36" s="667" t="s">
        <v>333</v>
      </c>
      <c r="BH36" s="664"/>
      <c r="BI36" s="664"/>
      <c r="BJ36" s="664"/>
      <c r="BK36" s="664"/>
      <c r="BL36" s="664"/>
      <c r="BM36" s="664"/>
      <c r="BN36" s="664"/>
      <c r="BO36" s="664"/>
      <c r="BP36" s="664"/>
      <c r="BQ36" s="664"/>
      <c r="BR36" s="664"/>
      <c r="BS36" s="664"/>
      <c r="BT36" s="664"/>
      <c r="BU36" s="665"/>
      <c r="BV36" s="636">
        <v>722</v>
      </c>
      <c r="BW36" s="637"/>
      <c r="BX36" s="637"/>
      <c r="BY36" s="637"/>
      <c r="BZ36" s="637"/>
      <c r="CA36" s="637"/>
      <c r="CB36" s="666"/>
      <c r="CD36" s="667" t="s">
        <v>334</v>
      </c>
      <c r="CE36" s="664"/>
      <c r="CF36" s="664"/>
      <c r="CG36" s="664"/>
      <c r="CH36" s="664"/>
      <c r="CI36" s="664"/>
      <c r="CJ36" s="664"/>
      <c r="CK36" s="664"/>
      <c r="CL36" s="664"/>
      <c r="CM36" s="664"/>
      <c r="CN36" s="664"/>
      <c r="CO36" s="664"/>
      <c r="CP36" s="664"/>
      <c r="CQ36" s="665"/>
      <c r="CR36" s="636">
        <v>817047</v>
      </c>
      <c r="CS36" s="637"/>
      <c r="CT36" s="637"/>
      <c r="CU36" s="637"/>
      <c r="CV36" s="637"/>
      <c r="CW36" s="637"/>
      <c r="CX36" s="637"/>
      <c r="CY36" s="638"/>
      <c r="CZ36" s="639">
        <v>16.600000000000001</v>
      </c>
      <c r="DA36" s="657"/>
      <c r="DB36" s="657"/>
      <c r="DC36" s="658"/>
      <c r="DD36" s="642">
        <v>627432</v>
      </c>
      <c r="DE36" s="637"/>
      <c r="DF36" s="637"/>
      <c r="DG36" s="637"/>
      <c r="DH36" s="637"/>
      <c r="DI36" s="637"/>
      <c r="DJ36" s="637"/>
      <c r="DK36" s="638"/>
      <c r="DL36" s="642">
        <v>510533</v>
      </c>
      <c r="DM36" s="637"/>
      <c r="DN36" s="637"/>
      <c r="DO36" s="637"/>
      <c r="DP36" s="637"/>
      <c r="DQ36" s="637"/>
      <c r="DR36" s="637"/>
      <c r="DS36" s="637"/>
      <c r="DT36" s="637"/>
      <c r="DU36" s="637"/>
      <c r="DV36" s="638"/>
      <c r="DW36" s="639">
        <v>17.399999999999999</v>
      </c>
      <c r="DX36" s="657"/>
      <c r="DY36" s="657"/>
      <c r="DZ36" s="657"/>
      <c r="EA36" s="657"/>
      <c r="EB36" s="657"/>
      <c r="EC36" s="659"/>
    </row>
    <row r="37" spans="2:133" ht="11.25" customHeight="1" x14ac:dyDescent="0.15">
      <c r="B37" s="633" t="s">
        <v>335</v>
      </c>
      <c r="C37" s="634"/>
      <c r="D37" s="634"/>
      <c r="E37" s="634"/>
      <c r="F37" s="634"/>
      <c r="G37" s="634"/>
      <c r="H37" s="634"/>
      <c r="I37" s="634"/>
      <c r="J37" s="634"/>
      <c r="K37" s="634"/>
      <c r="L37" s="634"/>
      <c r="M37" s="634"/>
      <c r="N37" s="634"/>
      <c r="O37" s="634"/>
      <c r="P37" s="634"/>
      <c r="Q37" s="635"/>
      <c r="R37" s="636">
        <v>107612</v>
      </c>
      <c r="S37" s="637"/>
      <c r="T37" s="637"/>
      <c r="U37" s="637"/>
      <c r="V37" s="637"/>
      <c r="W37" s="637"/>
      <c r="X37" s="637"/>
      <c r="Y37" s="638"/>
      <c r="Z37" s="685">
        <v>2.1</v>
      </c>
      <c r="AA37" s="685"/>
      <c r="AB37" s="685"/>
      <c r="AC37" s="685"/>
      <c r="AD37" s="686" t="s">
        <v>238</v>
      </c>
      <c r="AE37" s="686"/>
      <c r="AF37" s="686"/>
      <c r="AG37" s="686"/>
      <c r="AH37" s="686"/>
      <c r="AI37" s="686"/>
      <c r="AJ37" s="686"/>
      <c r="AK37" s="686"/>
      <c r="AL37" s="639" t="s">
        <v>128</v>
      </c>
      <c r="AM37" s="640"/>
      <c r="AN37" s="640"/>
      <c r="AO37" s="687"/>
      <c r="AQ37" s="660" t="s">
        <v>336</v>
      </c>
      <c r="AR37" s="661"/>
      <c r="AS37" s="661"/>
      <c r="AT37" s="661"/>
      <c r="AU37" s="661"/>
      <c r="AV37" s="661"/>
      <c r="AW37" s="661"/>
      <c r="AX37" s="661"/>
      <c r="AY37" s="662"/>
      <c r="AZ37" s="636">
        <v>107670</v>
      </c>
      <c r="BA37" s="637"/>
      <c r="BB37" s="637"/>
      <c r="BC37" s="637"/>
      <c r="BD37" s="655"/>
      <c r="BE37" s="655"/>
      <c r="BF37" s="663"/>
      <c r="BG37" s="667" t="s">
        <v>337</v>
      </c>
      <c r="BH37" s="664"/>
      <c r="BI37" s="664"/>
      <c r="BJ37" s="664"/>
      <c r="BK37" s="664"/>
      <c r="BL37" s="664"/>
      <c r="BM37" s="664"/>
      <c r="BN37" s="664"/>
      <c r="BO37" s="664"/>
      <c r="BP37" s="664"/>
      <c r="BQ37" s="664"/>
      <c r="BR37" s="664"/>
      <c r="BS37" s="664"/>
      <c r="BT37" s="664"/>
      <c r="BU37" s="665"/>
      <c r="BV37" s="636">
        <v>560</v>
      </c>
      <c r="BW37" s="637"/>
      <c r="BX37" s="637"/>
      <c r="BY37" s="637"/>
      <c r="BZ37" s="637"/>
      <c r="CA37" s="637"/>
      <c r="CB37" s="666"/>
      <c r="CD37" s="667" t="s">
        <v>338</v>
      </c>
      <c r="CE37" s="664"/>
      <c r="CF37" s="664"/>
      <c r="CG37" s="664"/>
      <c r="CH37" s="664"/>
      <c r="CI37" s="664"/>
      <c r="CJ37" s="664"/>
      <c r="CK37" s="664"/>
      <c r="CL37" s="664"/>
      <c r="CM37" s="664"/>
      <c r="CN37" s="664"/>
      <c r="CO37" s="664"/>
      <c r="CP37" s="664"/>
      <c r="CQ37" s="665"/>
      <c r="CR37" s="636">
        <v>233246</v>
      </c>
      <c r="CS37" s="655"/>
      <c r="CT37" s="655"/>
      <c r="CU37" s="655"/>
      <c r="CV37" s="655"/>
      <c r="CW37" s="655"/>
      <c r="CX37" s="655"/>
      <c r="CY37" s="656"/>
      <c r="CZ37" s="639">
        <v>4.7</v>
      </c>
      <c r="DA37" s="657"/>
      <c r="DB37" s="657"/>
      <c r="DC37" s="658"/>
      <c r="DD37" s="642">
        <v>193246</v>
      </c>
      <c r="DE37" s="655"/>
      <c r="DF37" s="655"/>
      <c r="DG37" s="655"/>
      <c r="DH37" s="655"/>
      <c r="DI37" s="655"/>
      <c r="DJ37" s="655"/>
      <c r="DK37" s="656"/>
      <c r="DL37" s="642">
        <v>189967</v>
      </c>
      <c r="DM37" s="655"/>
      <c r="DN37" s="655"/>
      <c r="DO37" s="655"/>
      <c r="DP37" s="655"/>
      <c r="DQ37" s="655"/>
      <c r="DR37" s="655"/>
      <c r="DS37" s="655"/>
      <c r="DT37" s="655"/>
      <c r="DU37" s="655"/>
      <c r="DV37" s="656"/>
      <c r="DW37" s="639">
        <v>6.5</v>
      </c>
      <c r="DX37" s="657"/>
      <c r="DY37" s="657"/>
      <c r="DZ37" s="657"/>
      <c r="EA37" s="657"/>
      <c r="EB37" s="657"/>
      <c r="EC37" s="659"/>
    </row>
    <row r="38" spans="2:133" ht="11.25" customHeight="1" x14ac:dyDescent="0.15">
      <c r="B38" s="617" t="s">
        <v>339</v>
      </c>
      <c r="C38" s="618"/>
      <c r="D38" s="618"/>
      <c r="E38" s="618"/>
      <c r="F38" s="618"/>
      <c r="G38" s="618"/>
      <c r="H38" s="618"/>
      <c r="I38" s="618"/>
      <c r="J38" s="618"/>
      <c r="K38" s="618"/>
      <c r="L38" s="618"/>
      <c r="M38" s="618"/>
      <c r="N38" s="618"/>
      <c r="O38" s="618"/>
      <c r="P38" s="618"/>
      <c r="Q38" s="619"/>
      <c r="R38" s="620">
        <v>5040772</v>
      </c>
      <c r="S38" s="675"/>
      <c r="T38" s="675"/>
      <c r="U38" s="675"/>
      <c r="V38" s="675"/>
      <c r="W38" s="675"/>
      <c r="X38" s="675"/>
      <c r="Y38" s="680"/>
      <c r="Z38" s="681">
        <v>100</v>
      </c>
      <c r="AA38" s="681"/>
      <c r="AB38" s="681"/>
      <c r="AC38" s="681"/>
      <c r="AD38" s="682">
        <v>2830078</v>
      </c>
      <c r="AE38" s="682"/>
      <c r="AF38" s="682"/>
      <c r="AG38" s="682"/>
      <c r="AH38" s="682"/>
      <c r="AI38" s="682"/>
      <c r="AJ38" s="682"/>
      <c r="AK38" s="682"/>
      <c r="AL38" s="623">
        <v>100</v>
      </c>
      <c r="AM38" s="683"/>
      <c r="AN38" s="683"/>
      <c r="AO38" s="684"/>
      <c r="AQ38" s="660" t="s">
        <v>340</v>
      </c>
      <c r="AR38" s="661"/>
      <c r="AS38" s="661"/>
      <c r="AT38" s="661"/>
      <c r="AU38" s="661"/>
      <c r="AV38" s="661"/>
      <c r="AW38" s="661"/>
      <c r="AX38" s="661"/>
      <c r="AY38" s="662"/>
      <c r="AZ38" s="636">
        <v>79470</v>
      </c>
      <c r="BA38" s="637"/>
      <c r="BB38" s="637"/>
      <c r="BC38" s="637"/>
      <c r="BD38" s="655"/>
      <c r="BE38" s="655"/>
      <c r="BF38" s="663"/>
      <c r="BG38" s="667" t="s">
        <v>341</v>
      </c>
      <c r="BH38" s="664"/>
      <c r="BI38" s="664"/>
      <c r="BJ38" s="664"/>
      <c r="BK38" s="664"/>
      <c r="BL38" s="664"/>
      <c r="BM38" s="664"/>
      <c r="BN38" s="664"/>
      <c r="BO38" s="664"/>
      <c r="BP38" s="664"/>
      <c r="BQ38" s="664"/>
      <c r="BR38" s="664"/>
      <c r="BS38" s="664"/>
      <c r="BT38" s="664"/>
      <c r="BU38" s="665"/>
      <c r="BV38" s="636">
        <v>912</v>
      </c>
      <c r="BW38" s="637"/>
      <c r="BX38" s="637"/>
      <c r="BY38" s="637"/>
      <c r="BZ38" s="637"/>
      <c r="CA38" s="637"/>
      <c r="CB38" s="666"/>
      <c r="CD38" s="667" t="s">
        <v>342</v>
      </c>
      <c r="CE38" s="664"/>
      <c r="CF38" s="664"/>
      <c r="CG38" s="664"/>
      <c r="CH38" s="664"/>
      <c r="CI38" s="664"/>
      <c r="CJ38" s="664"/>
      <c r="CK38" s="664"/>
      <c r="CL38" s="664"/>
      <c r="CM38" s="664"/>
      <c r="CN38" s="664"/>
      <c r="CO38" s="664"/>
      <c r="CP38" s="664"/>
      <c r="CQ38" s="665"/>
      <c r="CR38" s="636">
        <v>376731</v>
      </c>
      <c r="CS38" s="637"/>
      <c r="CT38" s="637"/>
      <c r="CU38" s="637"/>
      <c r="CV38" s="637"/>
      <c r="CW38" s="637"/>
      <c r="CX38" s="637"/>
      <c r="CY38" s="638"/>
      <c r="CZ38" s="639">
        <v>7.6</v>
      </c>
      <c r="DA38" s="657"/>
      <c r="DB38" s="657"/>
      <c r="DC38" s="658"/>
      <c r="DD38" s="642">
        <v>341839</v>
      </c>
      <c r="DE38" s="637"/>
      <c r="DF38" s="637"/>
      <c r="DG38" s="637"/>
      <c r="DH38" s="637"/>
      <c r="DI38" s="637"/>
      <c r="DJ38" s="637"/>
      <c r="DK38" s="638"/>
      <c r="DL38" s="642">
        <v>217708</v>
      </c>
      <c r="DM38" s="637"/>
      <c r="DN38" s="637"/>
      <c r="DO38" s="637"/>
      <c r="DP38" s="637"/>
      <c r="DQ38" s="637"/>
      <c r="DR38" s="637"/>
      <c r="DS38" s="637"/>
      <c r="DT38" s="637"/>
      <c r="DU38" s="637"/>
      <c r="DV38" s="638"/>
      <c r="DW38" s="639">
        <v>7.4</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36">
        <v>60</v>
      </c>
      <c r="BA39" s="637"/>
      <c r="BB39" s="637"/>
      <c r="BC39" s="637"/>
      <c r="BD39" s="655"/>
      <c r="BE39" s="655"/>
      <c r="BF39" s="663"/>
      <c r="BG39" s="668" t="s">
        <v>344</v>
      </c>
      <c r="BH39" s="669"/>
      <c r="BI39" s="669"/>
      <c r="BJ39" s="669"/>
      <c r="BK39" s="669"/>
      <c r="BL39" s="235"/>
      <c r="BM39" s="664" t="s">
        <v>345</v>
      </c>
      <c r="BN39" s="664"/>
      <c r="BO39" s="664"/>
      <c r="BP39" s="664"/>
      <c r="BQ39" s="664"/>
      <c r="BR39" s="664"/>
      <c r="BS39" s="664"/>
      <c r="BT39" s="664"/>
      <c r="BU39" s="665"/>
      <c r="BV39" s="636">
        <v>108</v>
      </c>
      <c r="BW39" s="637"/>
      <c r="BX39" s="637"/>
      <c r="BY39" s="637"/>
      <c r="BZ39" s="637"/>
      <c r="CA39" s="637"/>
      <c r="CB39" s="666"/>
      <c r="CD39" s="667" t="s">
        <v>346</v>
      </c>
      <c r="CE39" s="664"/>
      <c r="CF39" s="664"/>
      <c r="CG39" s="664"/>
      <c r="CH39" s="664"/>
      <c r="CI39" s="664"/>
      <c r="CJ39" s="664"/>
      <c r="CK39" s="664"/>
      <c r="CL39" s="664"/>
      <c r="CM39" s="664"/>
      <c r="CN39" s="664"/>
      <c r="CO39" s="664"/>
      <c r="CP39" s="664"/>
      <c r="CQ39" s="665"/>
      <c r="CR39" s="636">
        <v>50537</v>
      </c>
      <c r="CS39" s="655"/>
      <c r="CT39" s="655"/>
      <c r="CU39" s="655"/>
      <c r="CV39" s="655"/>
      <c r="CW39" s="655"/>
      <c r="CX39" s="655"/>
      <c r="CY39" s="656"/>
      <c r="CZ39" s="639">
        <v>1</v>
      </c>
      <c r="DA39" s="657"/>
      <c r="DB39" s="657"/>
      <c r="DC39" s="658"/>
      <c r="DD39" s="642">
        <v>16026</v>
      </c>
      <c r="DE39" s="655"/>
      <c r="DF39" s="655"/>
      <c r="DG39" s="655"/>
      <c r="DH39" s="655"/>
      <c r="DI39" s="655"/>
      <c r="DJ39" s="655"/>
      <c r="DK39" s="656"/>
      <c r="DL39" s="642" t="s">
        <v>238</v>
      </c>
      <c r="DM39" s="655"/>
      <c r="DN39" s="655"/>
      <c r="DO39" s="655"/>
      <c r="DP39" s="655"/>
      <c r="DQ39" s="655"/>
      <c r="DR39" s="655"/>
      <c r="DS39" s="655"/>
      <c r="DT39" s="655"/>
      <c r="DU39" s="655"/>
      <c r="DV39" s="656"/>
      <c r="DW39" s="639" t="s">
        <v>128</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36">
        <v>33564</v>
      </c>
      <c r="BA40" s="637"/>
      <c r="BB40" s="637"/>
      <c r="BC40" s="637"/>
      <c r="BD40" s="655"/>
      <c r="BE40" s="655"/>
      <c r="BF40" s="663"/>
      <c r="BG40" s="668"/>
      <c r="BH40" s="669"/>
      <c r="BI40" s="669"/>
      <c r="BJ40" s="669"/>
      <c r="BK40" s="669"/>
      <c r="BL40" s="235"/>
      <c r="BM40" s="664" t="s">
        <v>348</v>
      </c>
      <c r="BN40" s="664"/>
      <c r="BO40" s="664"/>
      <c r="BP40" s="664"/>
      <c r="BQ40" s="664"/>
      <c r="BR40" s="664"/>
      <c r="BS40" s="664"/>
      <c r="BT40" s="664"/>
      <c r="BU40" s="665"/>
      <c r="BV40" s="636" t="s">
        <v>238</v>
      </c>
      <c r="BW40" s="637"/>
      <c r="BX40" s="637"/>
      <c r="BY40" s="637"/>
      <c r="BZ40" s="637"/>
      <c r="CA40" s="637"/>
      <c r="CB40" s="666"/>
      <c r="CD40" s="667" t="s">
        <v>349</v>
      </c>
      <c r="CE40" s="664"/>
      <c r="CF40" s="664"/>
      <c r="CG40" s="664"/>
      <c r="CH40" s="664"/>
      <c r="CI40" s="664"/>
      <c r="CJ40" s="664"/>
      <c r="CK40" s="664"/>
      <c r="CL40" s="664"/>
      <c r="CM40" s="664"/>
      <c r="CN40" s="664"/>
      <c r="CO40" s="664"/>
      <c r="CP40" s="664"/>
      <c r="CQ40" s="665"/>
      <c r="CR40" s="636">
        <v>85709</v>
      </c>
      <c r="CS40" s="637"/>
      <c r="CT40" s="637"/>
      <c r="CU40" s="637"/>
      <c r="CV40" s="637"/>
      <c r="CW40" s="637"/>
      <c r="CX40" s="637"/>
      <c r="CY40" s="638"/>
      <c r="CZ40" s="639">
        <v>1.7</v>
      </c>
      <c r="DA40" s="657"/>
      <c r="DB40" s="657"/>
      <c r="DC40" s="658"/>
      <c r="DD40" s="642">
        <v>10709</v>
      </c>
      <c r="DE40" s="637"/>
      <c r="DF40" s="637"/>
      <c r="DG40" s="637"/>
      <c r="DH40" s="637"/>
      <c r="DI40" s="637"/>
      <c r="DJ40" s="637"/>
      <c r="DK40" s="638"/>
      <c r="DL40" s="642">
        <v>10709</v>
      </c>
      <c r="DM40" s="637"/>
      <c r="DN40" s="637"/>
      <c r="DO40" s="637"/>
      <c r="DP40" s="637"/>
      <c r="DQ40" s="637"/>
      <c r="DR40" s="637"/>
      <c r="DS40" s="637"/>
      <c r="DT40" s="637"/>
      <c r="DU40" s="637"/>
      <c r="DV40" s="638"/>
      <c r="DW40" s="639">
        <v>0.4</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20">
        <v>155967</v>
      </c>
      <c r="BA41" s="675"/>
      <c r="BB41" s="675"/>
      <c r="BC41" s="675"/>
      <c r="BD41" s="621"/>
      <c r="BE41" s="621"/>
      <c r="BF41" s="676"/>
      <c r="BG41" s="670"/>
      <c r="BH41" s="671"/>
      <c r="BI41" s="671"/>
      <c r="BJ41" s="671"/>
      <c r="BK41" s="671"/>
      <c r="BL41" s="236"/>
      <c r="BM41" s="677" t="s">
        <v>351</v>
      </c>
      <c r="BN41" s="677"/>
      <c r="BO41" s="677"/>
      <c r="BP41" s="677"/>
      <c r="BQ41" s="677"/>
      <c r="BR41" s="677"/>
      <c r="BS41" s="677"/>
      <c r="BT41" s="677"/>
      <c r="BU41" s="678"/>
      <c r="BV41" s="620">
        <v>364</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36" t="s">
        <v>238</v>
      </c>
      <c r="CS41" s="655"/>
      <c r="CT41" s="655"/>
      <c r="CU41" s="655"/>
      <c r="CV41" s="655"/>
      <c r="CW41" s="655"/>
      <c r="CX41" s="655"/>
      <c r="CY41" s="656"/>
      <c r="CZ41" s="639" t="s">
        <v>128</v>
      </c>
      <c r="DA41" s="657"/>
      <c r="DB41" s="657"/>
      <c r="DC41" s="658"/>
      <c r="DD41" s="642" t="s">
        <v>128</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354</v>
      </c>
      <c r="CE42" s="634"/>
      <c r="CF42" s="634"/>
      <c r="CG42" s="634"/>
      <c r="CH42" s="634"/>
      <c r="CI42" s="634"/>
      <c r="CJ42" s="634"/>
      <c r="CK42" s="634"/>
      <c r="CL42" s="634"/>
      <c r="CM42" s="634"/>
      <c r="CN42" s="634"/>
      <c r="CO42" s="634"/>
      <c r="CP42" s="634"/>
      <c r="CQ42" s="635"/>
      <c r="CR42" s="636">
        <v>767887</v>
      </c>
      <c r="CS42" s="637"/>
      <c r="CT42" s="637"/>
      <c r="CU42" s="637"/>
      <c r="CV42" s="637"/>
      <c r="CW42" s="637"/>
      <c r="CX42" s="637"/>
      <c r="CY42" s="638"/>
      <c r="CZ42" s="639">
        <v>15.6</v>
      </c>
      <c r="DA42" s="640"/>
      <c r="DB42" s="640"/>
      <c r="DC42" s="641"/>
      <c r="DD42" s="642">
        <v>209234</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356</v>
      </c>
      <c r="CE43" s="634"/>
      <c r="CF43" s="634"/>
      <c r="CG43" s="634"/>
      <c r="CH43" s="634"/>
      <c r="CI43" s="634"/>
      <c r="CJ43" s="634"/>
      <c r="CK43" s="634"/>
      <c r="CL43" s="634"/>
      <c r="CM43" s="634"/>
      <c r="CN43" s="634"/>
      <c r="CO43" s="634"/>
      <c r="CP43" s="634"/>
      <c r="CQ43" s="635"/>
      <c r="CR43" s="636">
        <v>8864</v>
      </c>
      <c r="CS43" s="655"/>
      <c r="CT43" s="655"/>
      <c r="CU43" s="655"/>
      <c r="CV43" s="655"/>
      <c r="CW43" s="655"/>
      <c r="CX43" s="655"/>
      <c r="CY43" s="656"/>
      <c r="CZ43" s="639">
        <v>0.2</v>
      </c>
      <c r="DA43" s="657"/>
      <c r="DB43" s="657"/>
      <c r="DC43" s="658"/>
      <c r="DD43" s="642">
        <v>8864</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357</v>
      </c>
      <c r="CD44" s="649" t="s">
        <v>308</v>
      </c>
      <c r="CE44" s="650"/>
      <c r="CF44" s="633" t="s">
        <v>358</v>
      </c>
      <c r="CG44" s="634"/>
      <c r="CH44" s="634"/>
      <c r="CI44" s="634"/>
      <c r="CJ44" s="634"/>
      <c r="CK44" s="634"/>
      <c r="CL44" s="634"/>
      <c r="CM44" s="634"/>
      <c r="CN44" s="634"/>
      <c r="CO44" s="634"/>
      <c r="CP44" s="634"/>
      <c r="CQ44" s="635"/>
      <c r="CR44" s="636">
        <v>758416</v>
      </c>
      <c r="CS44" s="637"/>
      <c r="CT44" s="637"/>
      <c r="CU44" s="637"/>
      <c r="CV44" s="637"/>
      <c r="CW44" s="637"/>
      <c r="CX44" s="637"/>
      <c r="CY44" s="638"/>
      <c r="CZ44" s="639">
        <v>15.4</v>
      </c>
      <c r="DA44" s="640"/>
      <c r="DB44" s="640"/>
      <c r="DC44" s="641"/>
      <c r="DD44" s="642">
        <v>209225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359</v>
      </c>
      <c r="CG45" s="634"/>
      <c r="CH45" s="634"/>
      <c r="CI45" s="634"/>
      <c r="CJ45" s="634"/>
      <c r="CK45" s="634"/>
      <c r="CL45" s="634"/>
      <c r="CM45" s="634"/>
      <c r="CN45" s="634"/>
      <c r="CO45" s="634"/>
      <c r="CP45" s="634"/>
      <c r="CQ45" s="635"/>
      <c r="CR45" s="636">
        <v>427414</v>
      </c>
      <c r="CS45" s="655"/>
      <c r="CT45" s="655"/>
      <c r="CU45" s="655"/>
      <c r="CV45" s="655"/>
      <c r="CW45" s="655"/>
      <c r="CX45" s="655"/>
      <c r="CY45" s="656"/>
      <c r="CZ45" s="639">
        <v>8.6999999999999993</v>
      </c>
      <c r="DA45" s="657"/>
      <c r="DB45" s="657"/>
      <c r="DC45" s="658"/>
      <c r="DD45" s="642">
        <v>59585</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1"/>
      <c r="CE46" s="652"/>
      <c r="CF46" s="633" t="s">
        <v>360</v>
      </c>
      <c r="CG46" s="634"/>
      <c r="CH46" s="634"/>
      <c r="CI46" s="634"/>
      <c r="CJ46" s="634"/>
      <c r="CK46" s="634"/>
      <c r="CL46" s="634"/>
      <c r="CM46" s="634"/>
      <c r="CN46" s="634"/>
      <c r="CO46" s="634"/>
      <c r="CP46" s="634"/>
      <c r="CQ46" s="635"/>
      <c r="CR46" s="636">
        <v>331002</v>
      </c>
      <c r="CS46" s="637"/>
      <c r="CT46" s="637"/>
      <c r="CU46" s="637"/>
      <c r="CV46" s="637"/>
      <c r="CW46" s="637"/>
      <c r="CX46" s="637"/>
      <c r="CY46" s="638"/>
      <c r="CZ46" s="639">
        <v>6.7</v>
      </c>
      <c r="DA46" s="640"/>
      <c r="DB46" s="640"/>
      <c r="DC46" s="641"/>
      <c r="DD46" s="642">
        <v>149640</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1"/>
      <c r="CE47" s="652"/>
      <c r="CF47" s="633" t="s">
        <v>361</v>
      </c>
      <c r="CG47" s="634"/>
      <c r="CH47" s="634"/>
      <c r="CI47" s="634"/>
      <c r="CJ47" s="634"/>
      <c r="CK47" s="634"/>
      <c r="CL47" s="634"/>
      <c r="CM47" s="634"/>
      <c r="CN47" s="634"/>
      <c r="CO47" s="634"/>
      <c r="CP47" s="634"/>
      <c r="CQ47" s="635"/>
      <c r="CR47" s="636">
        <v>9471</v>
      </c>
      <c r="CS47" s="655"/>
      <c r="CT47" s="655"/>
      <c r="CU47" s="655"/>
      <c r="CV47" s="655"/>
      <c r="CW47" s="655"/>
      <c r="CX47" s="655"/>
      <c r="CY47" s="656"/>
      <c r="CZ47" s="639">
        <v>0.2</v>
      </c>
      <c r="DA47" s="657"/>
      <c r="DB47" s="657"/>
      <c r="DC47" s="658"/>
      <c r="DD47" s="642">
        <v>9</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3"/>
      <c r="CE48" s="654"/>
      <c r="CF48" s="633" t="s">
        <v>362</v>
      </c>
      <c r="CG48" s="634"/>
      <c r="CH48" s="634"/>
      <c r="CI48" s="634"/>
      <c r="CJ48" s="634"/>
      <c r="CK48" s="634"/>
      <c r="CL48" s="634"/>
      <c r="CM48" s="634"/>
      <c r="CN48" s="634"/>
      <c r="CO48" s="634"/>
      <c r="CP48" s="634"/>
      <c r="CQ48" s="635"/>
      <c r="CR48" s="636" t="s">
        <v>128</v>
      </c>
      <c r="CS48" s="637"/>
      <c r="CT48" s="637"/>
      <c r="CU48" s="637"/>
      <c r="CV48" s="637"/>
      <c r="CW48" s="637"/>
      <c r="CX48" s="637"/>
      <c r="CY48" s="638"/>
      <c r="CZ48" s="639" t="s">
        <v>128</v>
      </c>
      <c r="DA48" s="640"/>
      <c r="DB48" s="640"/>
      <c r="DC48" s="641"/>
      <c r="DD48" s="642" t="s">
        <v>128</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363</v>
      </c>
      <c r="CE49" s="618"/>
      <c r="CF49" s="618"/>
      <c r="CG49" s="618"/>
      <c r="CH49" s="618"/>
      <c r="CI49" s="618"/>
      <c r="CJ49" s="618"/>
      <c r="CK49" s="618"/>
      <c r="CL49" s="618"/>
      <c r="CM49" s="618"/>
      <c r="CN49" s="618"/>
      <c r="CO49" s="618"/>
      <c r="CP49" s="618"/>
      <c r="CQ49" s="619"/>
      <c r="CR49" s="620">
        <v>4932639</v>
      </c>
      <c r="CS49" s="621"/>
      <c r="CT49" s="621"/>
      <c r="CU49" s="621"/>
      <c r="CV49" s="621"/>
      <c r="CW49" s="621"/>
      <c r="CX49" s="621"/>
      <c r="CY49" s="622"/>
      <c r="CZ49" s="623">
        <v>100</v>
      </c>
      <c r="DA49" s="624"/>
      <c r="DB49" s="624"/>
      <c r="DC49" s="625"/>
      <c r="DD49" s="626">
        <v>3227286</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1//X+f8c6c2BSgeSSqYxmPGbZ9dsKdcFi1U2h/8jKeiASVisEAbyeSSgm+vuwJ+xXFvcVigCm4vTASPGStNI+A==" saltValue="n3yjb3UJIfU3hzDfnY2e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B1" zoomScale="70" zoomScaleNormal="25" zoomScaleSheetLayoutView="70" workbookViewId="0">
      <selection activeCell="B10" sqref="B10:P1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5011</v>
      </c>
      <c r="R7" s="1156"/>
      <c r="S7" s="1156"/>
      <c r="T7" s="1156"/>
      <c r="U7" s="1156"/>
      <c r="V7" s="1156">
        <v>4933</v>
      </c>
      <c r="W7" s="1156"/>
      <c r="X7" s="1156"/>
      <c r="Y7" s="1156"/>
      <c r="Z7" s="1156"/>
      <c r="AA7" s="1156">
        <v>108</v>
      </c>
      <c r="AB7" s="1156"/>
      <c r="AC7" s="1156"/>
      <c r="AD7" s="1156"/>
      <c r="AE7" s="1157"/>
      <c r="AF7" s="1158">
        <v>108</v>
      </c>
      <c r="AG7" s="1159"/>
      <c r="AH7" s="1159"/>
      <c r="AI7" s="1159"/>
      <c r="AJ7" s="1160"/>
      <c r="AK7" s="1142" t="s">
        <v>511</v>
      </c>
      <c r="AL7" s="1143"/>
      <c r="AM7" s="1143"/>
      <c r="AN7" s="1143"/>
      <c r="AO7" s="1143"/>
      <c r="AP7" s="1143">
        <v>6302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581</v>
      </c>
      <c r="BT7" s="1147"/>
      <c r="BU7" s="1147"/>
      <c r="BV7" s="1147"/>
      <c r="BW7" s="1147"/>
      <c r="BX7" s="1147"/>
      <c r="BY7" s="1147"/>
      <c r="BZ7" s="1147"/>
      <c r="CA7" s="1147"/>
      <c r="CB7" s="1147"/>
      <c r="CC7" s="1147"/>
      <c r="CD7" s="1147"/>
      <c r="CE7" s="1147"/>
      <c r="CF7" s="1147"/>
      <c r="CG7" s="1148"/>
      <c r="CH7" s="1139">
        <v>-2</v>
      </c>
      <c r="CI7" s="1140"/>
      <c r="CJ7" s="1140"/>
      <c r="CK7" s="1140"/>
      <c r="CL7" s="1141"/>
      <c r="CM7" s="1139">
        <v>83</v>
      </c>
      <c r="CN7" s="1140"/>
      <c r="CO7" s="1140"/>
      <c r="CP7" s="1140"/>
      <c r="CQ7" s="1141"/>
      <c r="CR7" s="1139">
        <v>5</v>
      </c>
      <c r="CS7" s="1140"/>
      <c r="CT7" s="1140"/>
      <c r="CU7" s="1140"/>
      <c r="CV7" s="1141"/>
      <c r="CW7" s="1139">
        <v>16</v>
      </c>
      <c r="CX7" s="1140"/>
      <c r="CY7" s="1140"/>
      <c r="CZ7" s="1140"/>
      <c r="DA7" s="1141"/>
      <c r="DB7" s="1139" t="s">
        <v>511</v>
      </c>
      <c r="DC7" s="1140"/>
      <c r="DD7" s="1140"/>
      <c r="DE7" s="1140"/>
      <c r="DF7" s="1141"/>
      <c r="DG7" s="1139" t="s">
        <v>511</v>
      </c>
      <c r="DH7" s="1140"/>
      <c r="DI7" s="1140"/>
      <c r="DJ7" s="1140"/>
      <c r="DK7" s="1141"/>
      <c r="DL7" s="1139" t="s">
        <v>511</v>
      </c>
      <c r="DM7" s="1140"/>
      <c r="DN7" s="1140"/>
      <c r="DO7" s="1140"/>
      <c r="DP7" s="1141"/>
      <c r="DQ7" s="1139" t="s">
        <v>511</v>
      </c>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v>5011</v>
      </c>
      <c r="R23" s="1120"/>
      <c r="S23" s="1120"/>
      <c r="T23" s="1120"/>
      <c r="U23" s="1120"/>
      <c r="V23" s="1120">
        <v>4933</v>
      </c>
      <c r="W23" s="1120"/>
      <c r="X23" s="1120"/>
      <c r="Y23" s="1120"/>
      <c r="Z23" s="1120"/>
      <c r="AA23" s="1120">
        <v>108</v>
      </c>
      <c r="AB23" s="1120"/>
      <c r="AC23" s="1120"/>
      <c r="AD23" s="1120"/>
      <c r="AE23" s="1121"/>
      <c r="AF23" s="1122">
        <v>108</v>
      </c>
      <c r="AG23" s="1120"/>
      <c r="AH23" s="1120"/>
      <c r="AI23" s="1120"/>
      <c r="AJ23" s="1123"/>
      <c r="AK23" s="1124"/>
      <c r="AL23" s="1125"/>
      <c r="AM23" s="1125"/>
      <c r="AN23" s="1125"/>
      <c r="AO23" s="1125"/>
      <c r="AP23" s="1120">
        <v>6302</v>
      </c>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474</v>
      </c>
      <c r="R28" s="1105"/>
      <c r="S28" s="1105"/>
      <c r="T28" s="1105"/>
      <c r="U28" s="1105"/>
      <c r="V28" s="1105">
        <v>461</v>
      </c>
      <c r="W28" s="1105"/>
      <c r="X28" s="1105"/>
      <c r="Y28" s="1105"/>
      <c r="Z28" s="1105"/>
      <c r="AA28" s="1105">
        <v>13</v>
      </c>
      <c r="AB28" s="1105"/>
      <c r="AC28" s="1105"/>
      <c r="AD28" s="1105"/>
      <c r="AE28" s="1106"/>
      <c r="AF28" s="1107">
        <v>13</v>
      </c>
      <c r="AG28" s="1105"/>
      <c r="AH28" s="1105"/>
      <c r="AI28" s="1105"/>
      <c r="AJ28" s="1108"/>
      <c r="AK28" s="1109">
        <v>93</v>
      </c>
      <c r="AL28" s="1097"/>
      <c r="AM28" s="1097"/>
      <c r="AN28" s="1097"/>
      <c r="AO28" s="1097"/>
      <c r="AP28" s="1097" t="s">
        <v>511</v>
      </c>
      <c r="AQ28" s="1097"/>
      <c r="AR28" s="1097"/>
      <c r="AS28" s="1097"/>
      <c r="AT28" s="1097"/>
      <c r="AU28" s="1097" t="s">
        <v>511</v>
      </c>
      <c r="AV28" s="1097"/>
      <c r="AW28" s="1097"/>
      <c r="AX28" s="1097"/>
      <c r="AY28" s="1097"/>
      <c r="AZ28" s="1098" t="s">
        <v>511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v>352</v>
      </c>
      <c r="R29" s="1095"/>
      <c r="S29" s="1095"/>
      <c r="T29" s="1095"/>
      <c r="U29" s="1095"/>
      <c r="V29" s="1095">
        <v>343</v>
      </c>
      <c r="W29" s="1095"/>
      <c r="X29" s="1095"/>
      <c r="Y29" s="1095"/>
      <c r="Z29" s="1095"/>
      <c r="AA29" s="1095">
        <v>9</v>
      </c>
      <c r="AB29" s="1095"/>
      <c r="AC29" s="1095"/>
      <c r="AD29" s="1095"/>
      <c r="AE29" s="1096"/>
      <c r="AF29" s="1088">
        <v>9</v>
      </c>
      <c r="AG29" s="1089"/>
      <c r="AH29" s="1089"/>
      <c r="AI29" s="1089"/>
      <c r="AJ29" s="1090"/>
      <c r="AK29" s="1031">
        <v>79</v>
      </c>
      <c r="AL29" s="1022"/>
      <c r="AM29" s="1022"/>
      <c r="AN29" s="1022"/>
      <c r="AO29" s="1022"/>
      <c r="AP29" s="1022">
        <v>84</v>
      </c>
      <c r="AQ29" s="1022"/>
      <c r="AR29" s="1022"/>
      <c r="AS29" s="1022"/>
      <c r="AT29" s="1022"/>
      <c r="AU29" s="1022">
        <v>16</v>
      </c>
      <c r="AV29" s="1022"/>
      <c r="AW29" s="1022"/>
      <c r="AX29" s="1022"/>
      <c r="AY29" s="1022"/>
      <c r="AZ29" s="1093" t="s">
        <v>511</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v>489</v>
      </c>
      <c r="R30" s="1095"/>
      <c r="S30" s="1095"/>
      <c r="T30" s="1095"/>
      <c r="U30" s="1095"/>
      <c r="V30" s="1095">
        <v>482</v>
      </c>
      <c r="W30" s="1095"/>
      <c r="X30" s="1095"/>
      <c r="Y30" s="1095"/>
      <c r="Z30" s="1095"/>
      <c r="AA30" s="1095">
        <v>7</v>
      </c>
      <c r="AB30" s="1095"/>
      <c r="AC30" s="1095"/>
      <c r="AD30" s="1095"/>
      <c r="AE30" s="1096"/>
      <c r="AF30" s="1088">
        <v>7</v>
      </c>
      <c r="AG30" s="1089"/>
      <c r="AH30" s="1089"/>
      <c r="AI30" s="1089"/>
      <c r="AJ30" s="1090"/>
      <c r="AK30" s="1031">
        <v>34</v>
      </c>
      <c r="AL30" s="1022"/>
      <c r="AM30" s="1022"/>
      <c r="AN30" s="1022"/>
      <c r="AO30" s="1022"/>
      <c r="AP30" s="1022" t="s">
        <v>511</v>
      </c>
      <c r="AQ30" s="1022"/>
      <c r="AR30" s="1022"/>
      <c r="AS30" s="1022"/>
      <c r="AT30" s="1022"/>
      <c r="AU30" s="1022" t="s">
        <v>511</v>
      </c>
      <c r="AV30" s="1022"/>
      <c r="AW30" s="1022"/>
      <c r="AX30" s="1022"/>
      <c r="AY30" s="1022"/>
      <c r="AZ30" s="1093" t="s">
        <v>511</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v>63</v>
      </c>
      <c r="R31" s="1095"/>
      <c r="S31" s="1095"/>
      <c r="T31" s="1095"/>
      <c r="U31" s="1095"/>
      <c r="V31" s="1095">
        <v>63</v>
      </c>
      <c r="W31" s="1095"/>
      <c r="X31" s="1095"/>
      <c r="Y31" s="1095"/>
      <c r="Z31" s="1095"/>
      <c r="AA31" s="1095">
        <v>0</v>
      </c>
      <c r="AB31" s="1095"/>
      <c r="AC31" s="1095"/>
      <c r="AD31" s="1095"/>
      <c r="AE31" s="1096"/>
      <c r="AF31" s="1088">
        <v>0</v>
      </c>
      <c r="AG31" s="1089"/>
      <c r="AH31" s="1089"/>
      <c r="AI31" s="1089"/>
      <c r="AJ31" s="1090"/>
      <c r="AK31" s="1031">
        <v>25</v>
      </c>
      <c r="AL31" s="1022"/>
      <c r="AM31" s="1022"/>
      <c r="AN31" s="1022"/>
      <c r="AO31" s="1022"/>
      <c r="AP31" s="1022" t="s">
        <v>511</v>
      </c>
      <c r="AQ31" s="1022"/>
      <c r="AR31" s="1022"/>
      <c r="AS31" s="1022"/>
      <c r="AT31" s="1022"/>
      <c r="AU31" s="1022" t="s">
        <v>511</v>
      </c>
      <c r="AV31" s="1022"/>
      <c r="AW31" s="1022"/>
      <c r="AX31" s="1022"/>
      <c r="AY31" s="1022"/>
      <c r="AZ31" s="1093" t="s">
        <v>511</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405</v>
      </c>
      <c r="C32" s="1083"/>
      <c r="D32" s="1083"/>
      <c r="E32" s="1083"/>
      <c r="F32" s="1083"/>
      <c r="G32" s="1083"/>
      <c r="H32" s="1083"/>
      <c r="I32" s="1083"/>
      <c r="J32" s="1083"/>
      <c r="K32" s="1083"/>
      <c r="L32" s="1083"/>
      <c r="M32" s="1083"/>
      <c r="N32" s="1083"/>
      <c r="O32" s="1083"/>
      <c r="P32" s="1084"/>
      <c r="Q32" s="1094">
        <v>528</v>
      </c>
      <c r="R32" s="1095"/>
      <c r="S32" s="1095"/>
      <c r="T32" s="1095"/>
      <c r="U32" s="1095"/>
      <c r="V32" s="1095">
        <v>549</v>
      </c>
      <c r="W32" s="1095"/>
      <c r="X32" s="1095"/>
      <c r="Y32" s="1095"/>
      <c r="Z32" s="1095"/>
      <c r="AA32" s="1095">
        <v>-21</v>
      </c>
      <c r="AB32" s="1095"/>
      <c r="AC32" s="1095"/>
      <c r="AD32" s="1095"/>
      <c r="AE32" s="1096"/>
      <c r="AF32" s="1088">
        <v>37</v>
      </c>
      <c r="AG32" s="1089"/>
      <c r="AH32" s="1089"/>
      <c r="AI32" s="1089"/>
      <c r="AJ32" s="1090"/>
      <c r="AK32" s="1031" t="s">
        <v>511</v>
      </c>
      <c r="AL32" s="1022"/>
      <c r="AM32" s="1022"/>
      <c r="AN32" s="1022"/>
      <c r="AO32" s="1022"/>
      <c r="AP32" s="1022">
        <v>53</v>
      </c>
      <c r="AQ32" s="1022"/>
      <c r="AR32" s="1022"/>
      <c r="AS32" s="1022"/>
      <c r="AT32" s="1022"/>
      <c r="AU32" s="1022">
        <v>45</v>
      </c>
      <c r="AV32" s="1022"/>
      <c r="AW32" s="1022"/>
      <c r="AX32" s="1022"/>
      <c r="AY32" s="1022"/>
      <c r="AZ32" s="1093" t="s">
        <v>511</v>
      </c>
      <c r="BA32" s="1093"/>
      <c r="BB32" s="1093"/>
      <c r="BC32" s="1093"/>
      <c r="BD32" s="1093"/>
      <c r="BE32" s="1077" t="s">
        <v>406</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407</v>
      </c>
      <c r="C33" s="1083"/>
      <c r="D33" s="1083"/>
      <c r="E33" s="1083"/>
      <c r="F33" s="1083"/>
      <c r="G33" s="1083"/>
      <c r="H33" s="1083"/>
      <c r="I33" s="1083"/>
      <c r="J33" s="1083"/>
      <c r="K33" s="1083"/>
      <c r="L33" s="1083"/>
      <c r="M33" s="1083"/>
      <c r="N33" s="1083"/>
      <c r="O33" s="1083"/>
      <c r="P33" s="1084"/>
      <c r="Q33" s="1094">
        <v>199</v>
      </c>
      <c r="R33" s="1095"/>
      <c r="S33" s="1095"/>
      <c r="T33" s="1095"/>
      <c r="U33" s="1095"/>
      <c r="V33" s="1095">
        <v>194</v>
      </c>
      <c r="W33" s="1095"/>
      <c r="X33" s="1095"/>
      <c r="Y33" s="1095"/>
      <c r="Z33" s="1095"/>
      <c r="AA33" s="1095">
        <v>5</v>
      </c>
      <c r="AB33" s="1095"/>
      <c r="AC33" s="1095"/>
      <c r="AD33" s="1095"/>
      <c r="AE33" s="1096"/>
      <c r="AF33" s="1088">
        <v>5</v>
      </c>
      <c r="AG33" s="1089"/>
      <c r="AH33" s="1089"/>
      <c r="AI33" s="1089"/>
      <c r="AJ33" s="1090"/>
      <c r="AK33" s="1031">
        <v>108</v>
      </c>
      <c r="AL33" s="1022"/>
      <c r="AM33" s="1022"/>
      <c r="AN33" s="1022"/>
      <c r="AO33" s="1022"/>
      <c r="AP33" s="1022">
        <v>791</v>
      </c>
      <c r="AQ33" s="1022"/>
      <c r="AR33" s="1022"/>
      <c r="AS33" s="1022"/>
      <c r="AT33" s="1022"/>
      <c r="AU33" s="1022">
        <v>791</v>
      </c>
      <c r="AV33" s="1022"/>
      <c r="AW33" s="1022"/>
      <c r="AX33" s="1022"/>
      <c r="AY33" s="1022"/>
      <c r="AZ33" s="1093" t="s">
        <v>511</v>
      </c>
      <c r="BA33" s="1093"/>
      <c r="BB33" s="1093"/>
      <c r="BC33" s="1093"/>
      <c r="BD33" s="1093"/>
      <c r="BE33" s="1077" t="s">
        <v>408</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409</v>
      </c>
      <c r="C34" s="1083"/>
      <c r="D34" s="1083"/>
      <c r="E34" s="1083"/>
      <c r="F34" s="1083"/>
      <c r="G34" s="1083"/>
      <c r="H34" s="1083"/>
      <c r="I34" s="1083"/>
      <c r="J34" s="1083"/>
      <c r="K34" s="1083"/>
      <c r="L34" s="1083"/>
      <c r="M34" s="1083"/>
      <c r="N34" s="1083"/>
      <c r="O34" s="1083"/>
      <c r="P34" s="1084"/>
      <c r="Q34" s="1094">
        <v>92</v>
      </c>
      <c r="R34" s="1095"/>
      <c r="S34" s="1095"/>
      <c r="T34" s="1095"/>
      <c r="U34" s="1095"/>
      <c r="V34" s="1095">
        <v>86</v>
      </c>
      <c r="W34" s="1095"/>
      <c r="X34" s="1095"/>
      <c r="Y34" s="1095"/>
      <c r="Z34" s="1095"/>
      <c r="AA34" s="1095">
        <v>6</v>
      </c>
      <c r="AB34" s="1095"/>
      <c r="AC34" s="1095"/>
      <c r="AD34" s="1095"/>
      <c r="AE34" s="1096"/>
      <c r="AF34" s="1088">
        <v>6</v>
      </c>
      <c r="AG34" s="1089"/>
      <c r="AH34" s="1089"/>
      <c r="AI34" s="1089"/>
      <c r="AJ34" s="1090"/>
      <c r="AK34" s="1031">
        <v>0</v>
      </c>
      <c r="AL34" s="1022"/>
      <c r="AM34" s="1022"/>
      <c r="AN34" s="1022"/>
      <c r="AO34" s="1022"/>
      <c r="AP34" s="1022">
        <v>31</v>
      </c>
      <c r="AQ34" s="1022"/>
      <c r="AR34" s="1022"/>
      <c r="AS34" s="1022"/>
      <c r="AT34" s="1022"/>
      <c r="AU34" s="1022">
        <v>17</v>
      </c>
      <c r="AV34" s="1022"/>
      <c r="AW34" s="1022"/>
      <c r="AX34" s="1022"/>
      <c r="AY34" s="1022"/>
      <c r="AZ34" s="1093" t="s">
        <v>511</v>
      </c>
      <c r="BA34" s="1093"/>
      <c r="BB34" s="1093"/>
      <c r="BC34" s="1093"/>
      <c r="BD34" s="1093"/>
      <c r="BE34" s="1077" t="s">
        <v>410</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77</v>
      </c>
      <c r="AG63" s="1010"/>
      <c r="AH63" s="1010"/>
      <c r="AI63" s="1010"/>
      <c r="AJ63" s="1075"/>
      <c r="AK63" s="1076"/>
      <c r="AL63" s="1014"/>
      <c r="AM63" s="1014"/>
      <c r="AN63" s="1014"/>
      <c r="AO63" s="1014"/>
      <c r="AP63" s="1010">
        <v>959</v>
      </c>
      <c r="AQ63" s="1010"/>
      <c r="AR63" s="1010"/>
      <c r="AS63" s="1010"/>
      <c r="AT63" s="1010"/>
      <c r="AU63" s="1010">
        <v>869</v>
      </c>
      <c r="AV63" s="1010"/>
      <c r="AW63" s="1010"/>
      <c r="AX63" s="1010"/>
      <c r="AY63" s="1010"/>
      <c r="AZ63" s="1070"/>
      <c r="BA63" s="1070"/>
      <c r="BB63" s="1070"/>
      <c r="BC63" s="1070"/>
      <c r="BD63" s="1070"/>
      <c r="BE63" s="1011"/>
      <c r="BF63" s="1011"/>
      <c r="BG63" s="1011"/>
      <c r="BH63" s="1011"/>
      <c r="BI63" s="1012"/>
      <c r="BJ63" s="1071" t="s">
        <v>413</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415</v>
      </c>
      <c r="B66" s="1047"/>
      <c r="C66" s="1047"/>
      <c r="D66" s="1047"/>
      <c r="E66" s="1047"/>
      <c r="F66" s="1047"/>
      <c r="G66" s="1047"/>
      <c r="H66" s="1047"/>
      <c r="I66" s="1047"/>
      <c r="J66" s="1047"/>
      <c r="K66" s="1047"/>
      <c r="L66" s="1047"/>
      <c r="M66" s="1047"/>
      <c r="N66" s="1047"/>
      <c r="O66" s="1047"/>
      <c r="P66" s="1048"/>
      <c r="Q66" s="1052" t="s">
        <v>393</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397</v>
      </c>
      <c r="AL66" s="1047"/>
      <c r="AM66" s="1047"/>
      <c r="AN66" s="1047"/>
      <c r="AO66" s="1048"/>
      <c r="AP66" s="1052" t="s">
        <v>419</v>
      </c>
      <c r="AQ66" s="1053"/>
      <c r="AR66" s="1053"/>
      <c r="AS66" s="1053"/>
      <c r="AT66" s="1054"/>
      <c r="AU66" s="1052" t="s">
        <v>420</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578</v>
      </c>
      <c r="C68" s="1037"/>
      <c r="D68" s="1037"/>
      <c r="E68" s="1037"/>
      <c r="F68" s="1037"/>
      <c r="G68" s="1037"/>
      <c r="H68" s="1037"/>
      <c r="I68" s="1037"/>
      <c r="J68" s="1037"/>
      <c r="K68" s="1037"/>
      <c r="L68" s="1037"/>
      <c r="M68" s="1037"/>
      <c r="N68" s="1037"/>
      <c r="O68" s="1037"/>
      <c r="P68" s="1038"/>
      <c r="Q68" s="1039">
        <v>503</v>
      </c>
      <c r="R68" s="1033"/>
      <c r="S68" s="1033"/>
      <c r="T68" s="1033"/>
      <c r="U68" s="1033"/>
      <c r="V68" s="1033">
        <v>451</v>
      </c>
      <c r="W68" s="1033"/>
      <c r="X68" s="1033"/>
      <c r="Y68" s="1033"/>
      <c r="Z68" s="1033"/>
      <c r="AA68" s="1033">
        <v>52</v>
      </c>
      <c r="AB68" s="1033"/>
      <c r="AC68" s="1033"/>
      <c r="AD68" s="1033"/>
      <c r="AE68" s="1033"/>
      <c r="AF68" s="1033">
        <v>50</v>
      </c>
      <c r="AG68" s="1033"/>
      <c r="AH68" s="1033"/>
      <c r="AI68" s="1033"/>
      <c r="AJ68" s="1033"/>
      <c r="AK68" s="1033" t="s">
        <v>511</v>
      </c>
      <c r="AL68" s="1033"/>
      <c r="AM68" s="1033"/>
      <c r="AN68" s="1033"/>
      <c r="AO68" s="1033"/>
      <c r="AP68" s="1033">
        <v>8</v>
      </c>
      <c r="AQ68" s="1033"/>
      <c r="AR68" s="1033"/>
      <c r="AS68" s="1033"/>
      <c r="AT68" s="1033"/>
      <c r="AU68" s="1033">
        <v>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579</v>
      </c>
      <c r="C69" s="1026"/>
      <c r="D69" s="1026"/>
      <c r="E69" s="1026"/>
      <c r="F69" s="1026"/>
      <c r="G69" s="1026"/>
      <c r="H69" s="1026"/>
      <c r="I69" s="1026"/>
      <c r="J69" s="1026"/>
      <c r="K69" s="1026"/>
      <c r="L69" s="1026"/>
      <c r="M69" s="1026"/>
      <c r="N69" s="1026"/>
      <c r="O69" s="1026"/>
      <c r="P69" s="1027"/>
      <c r="Q69" s="1028">
        <v>1338</v>
      </c>
      <c r="R69" s="1022"/>
      <c r="S69" s="1022"/>
      <c r="T69" s="1022"/>
      <c r="U69" s="1022"/>
      <c r="V69" s="1022">
        <v>1316</v>
      </c>
      <c r="W69" s="1022"/>
      <c r="X69" s="1022"/>
      <c r="Y69" s="1022"/>
      <c r="Z69" s="1022"/>
      <c r="AA69" s="1022">
        <v>22</v>
      </c>
      <c r="AB69" s="1022"/>
      <c r="AC69" s="1022"/>
      <c r="AD69" s="1022"/>
      <c r="AE69" s="1022"/>
      <c r="AF69" s="1022">
        <v>22</v>
      </c>
      <c r="AG69" s="1022"/>
      <c r="AH69" s="1022"/>
      <c r="AI69" s="1022"/>
      <c r="AJ69" s="1022"/>
      <c r="AK69" s="1022" t="s">
        <v>511</v>
      </c>
      <c r="AL69" s="1022"/>
      <c r="AM69" s="1022"/>
      <c r="AN69" s="1022"/>
      <c r="AO69" s="1022"/>
      <c r="AP69" s="1022" t="s">
        <v>511</v>
      </c>
      <c r="AQ69" s="1022"/>
      <c r="AR69" s="1022"/>
      <c r="AS69" s="1022"/>
      <c r="AT69" s="1022"/>
      <c r="AU69" s="1022" t="s">
        <v>511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580</v>
      </c>
      <c r="C70" s="1026"/>
      <c r="D70" s="1026"/>
      <c r="E70" s="1026"/>
      <c r="F70" s="1026"/>
      <c r="G70" s="1026"/>
      <c r="H70" s="1026"/>
      <c r="I70" s="1026"/>
      <c r="J70" s="1026"/>
      <c r="K70" s="1026"/>
      <c r="L70" s="1026"/>
      <c r="M70" s="1026"/>
      <c r="N70" s="1026"/>
      <c r="O70" s="1026"/>
      <c r="P70" s="1027"/>
      <c r="Q70" s="1028">
        <v>32</v>
      </c>
      <c r="R70" s="1022"/>
      <c r="S70" s="1022"/>
      <c r="T70" s="1022"/>
      <c r="U70" s="1022"/>
      <c r="V70" s="1022">
        <v>31</v>
      </c>
      <c r="W70" s="1022"/>
      <c r="X70" s="1022"/>
      <c r="Y70" s="1022"/>
      <c r="Z70" s="1022"/>
      <c r="AA70" s="1022">
        <v>1</v>
      </c>
      <c r="AB70" s="1022"/>
      <c r="AC70" s="1022"/>
      <c r="AD70" s="1022"/>
      <c r="AE70" s="1022"/>
      <c r="AF70" s="1022">
        <v>1</v>
      </c>
      <c r="AG70" s="1022"/>
      <c r="AH70" s="1022"/>
      <c r="AI70" s="1022"/>
      <c r="AJ70" s="1022"/>
      <c r="AK70" s="1022" t="s">
        <v>511</v>
      </c>
      <c r="AL70" s="1022"/>
      <c r="AM70" s="1022"/>
      <c r="AN70" s="1022"/>
      <c r="AO70" s="1022"/>
      <c r="AP70" s="1022" t="s">
        <v>511</v>
      </c>
      <c r="AQ70" s="1022"/>
      <c r="AR70" s="1022"/>
      <c r="AS70" s="1022"/>
      <c r="AT70" s="1022"/>
      <c r="AU70" s="1022" t="s">
        <v>511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73</v>
      </c>
      <c r="AG88" s="1010"/>
      <c r="AH88" s="1010"/>
      <c r="AI88" s="1010"/>
      <c r="AJ88" s="1010"/>
      <c r="AK88" s="1014"/>
      <c r="AL88" s="1014"/>
      <c r="AM88" s="1014"/>
      <c r="AN88" s="1014"/>
      <c r="AO88" s="1014"/>
      <c r="AP88" s="1010">
        <v>8</v>
      </c>
      <c r="AQ88" s="1010"/>
      <c r="AR88" s="1010"/>
      <c r="AS88" s="1010"/>
      <c r="AT88" s="1010"/>
      <c r="AU88" s="1010">
        <v>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16</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307</v>
      </c>
      <c r="AG109" s="945"/>
      <c r="AH109" s="945"/>
      <c r="AI109" s="945"/>
      <c r="AJ109" s="946"/>
      <c r="AK109" s="947" t="s">
        <v>306</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307</v>
      </c>
      <c r="BW109" s="945"/>
      <c r="BX109" s="945"/>
      <c r="BY109" s="945"/>
      <c r="BZ109" s="946"/>
      <c r="CA109" s="947" t="s">
        <v>306</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307</v>
      </c>
      <c r="DM109" s="945"/>
      <c r="DN109" s="945"/>
      <c r="DO109" s="945"/>
      <c r="DP109" s="946"/>
      <c r="DQ109" s="947" t="s">
        <v>306</v>
      </c>
      <c r="DR109" s="945"/>
      <c r="DS109" s="945"/>
      <c r="DT109" s="945"/>
      <c r="DU109" s="946"/>
      <c r="DV109" s="947" t="s">
        <v>431</v>
      </c>
      <c r="DW109" s="945"/>
      <c r="DX109" s="945"/>
      <c r="DY109" s="945"/>
      <c r="DZ109" s="976"/>
    </row>
    <row r="110" spans="1:131" s="246" customFormat="1" ht="26.25" customHeight="1" x14ac:dyDescent="0.15">
      <c r="A110" s="849" t="s">
        <v>433</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540680</v>
      </c>
      <c r="AB110" s="938"/>
      <c r="AC110" s="938"/>
      <c r="AD110" s="938"/>
      <c r="AE110" s="939"/>
      <c r="AF110" s="940">
        <v>583211</v>
      </c>
      <c r="AG110" s="938"/>
      <c r="AH110" s="938"/>
      <c r="AI110" s="938"/>
      <c r="AJ110" s="939"/>
      <c r="AK110" s="940">
        <v>581898</v>
      </c>
      <c r="AL110" s="938"/>
      <c r="AM110" s="938"/>
      <c r="AN110" s="938"/>
      <c r="AO110" s="939"/>
      <c r="AP110" s="941">
        <v>23.8</v>
      </c>
      <c r="AQ110" s="942"/>
      <c r="AR110" s="942"/>
      <c r="AS110" s="942"/>
      <c r="AT110" s="943"/>
      <c r="AU110" s="977" t="s">
        <v>73</v>
      </c>
      <c r="AV110" s="978"/>
      <c r="AW110" s="978"/>
      <c r="AX110" s="978"/>
      <c r="AY110" s="978"/>
      <c r="AZ110" s="903" t="s">
        <v>434</v>
      </c>
      <c r="BA110" s="850"/>
      <c r="BB110" s="850"/>
      <c r="BC110" s="850"/>
      <c r="BD110" s="850"/>
      <c r="BE110" s="850"/>
      <c r="BF110" s="850"/>
      <c r="BG110" s="850"/>
      <c r="BH110" s="850"/>
      <c r="BI110" s="850"/>
      <c r="BJ110" s="850"/>
      <c r="BK110" s="850"/>
      <c r="BL110" s="850"/>
      <c r="BM110" s="850"/>
      <c r="BN110" s="850"/>
      <c r="BO110" s="850"/>
      <c r="BP110" s="851"/>
      <c r="BQ110" s="904">
        <v>5898398</v>
      </c>
      <c r="BR110" s="885"/>
      <c r="BS110" s="885"/>
      <c r="BT110" s="885"/>
      <c r="BU110" s="885"/>
      <c r="BV110" s="885">
        <v>6400608</v>
      </c>
      <c r="BW110" s="885"/>
      <c r="BX110" s="885"/>
      <c r="BY110" s="885"/>
      <c r="BZ110" s="885"/>
      <c r="CA110" s="885">
        <v>6302439</v>
      </c>
      <c r="CB110" s="885"/>
      <c r="CC110" s="885"/>
      <c r="CD110" s="885"/>
      <c r="CE110" s="885"/>
      <c r="CF110" s="909">
        <v>257.89999999999998</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7" t="s">
        <v>438</v>
      </c>
      <c r="BA111" s="790"/>
      <c r="BB111" s="790"/>
      <c r="BC111" s="790"/>
      <c r="BD111" s="790"/>
      <c r="BE111" s="790"/>
      <c r="BF111" s="790"/>
      <c r="BG111" s="790"/>
      <c r="BH111" s="790"/>
      <c r="BI111" s="790"/>
      <c r="BJ111" s="790"/>
      <c r="BK111" s="790"/>
      <c r="BL111" s="790"/>
      <c r="BM111" s="790"/>
      <c r="BN111" s="790"/>
      <c r="BO111" s="790"/>
      <c r="BP111" s="791"/>
      <c r="BQ111" s="829" t="s">
        <v>128</v>
      </c>
      <c r="BR111" s="830"/>
      <c r="BS111" s="830"/>
      <c r="BT111" s="830"/>
      <c r="BU111" s="830"/>
      <c r="BV111" s="830" t="s">
        <v>128</v>
      </c>
      <c r="BW111" s="830"/>
      <c r="BX111" s="830"/>
      <c r="BY111" s="830"/>
      <c r="BZ111" s="830"/>
      <c r="CA111" s="830" t="s">
        <v>128</v>
      </c>
      <c r="CB111" s="830"/>
      <c r="CC111" s="830"/>
      <c r="CD111" s="830"/>
      <c r="CE111" s="830"/>
      <c r="CF111" s="918" t="s">
        <v>128</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440</v>
      </c>
      <c r="DH111" s="830"/>
      <c r="DI111" s="830"/>
      <c r="DJ111" s="830"/>
      <c r="DK111" s="830"/>
      <c r="DL111" s="830" t="s">
        <v>128</v>
      </c>
      <c r="DM111" s="830"/>
      <c r="DN111" s="830"/>
      <c r="DO111" s="830"/>
      <c r="DP111" s="830"/>
      <c r="DQ111" s="830" t="s">
        <v>128</v>
      </c>
      <c r="DR111" s="830"/>
      <c r="DS111" s="830"/>
      <c r="DT111" s="830"/>
      <c r="DU111" s="830"/>
      <c r="DV111" s="836" t="s">
        <v>128</v>
      </c>
      <c r="DW111" s="836"/>
      <c r="DX111" s="836"/>
      <c r="DY111" s="836"/>
      <c r="DZ111" s="837"/>
    </row>
    <row r="112" spans="1:131" s="246" customFormat="1" ht="26.25" customHeight="1" x14ac:dyDescent="0.15">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440</v>
      </c>
      <c r="AB112" s="820"/>
      <c r="AC112" s="820"/>
      <c r="AD112" s="820"/>
      <c r="AE112" s="821"/>
      <c r="AF112" s="822" t="s">
        <v>128</v>
      </c>
      <c r="AG112" s="820"/>
      <c r="AH112" s="820"/>
      <c r="AI112" s="820"/>
      <c r="AJ112" s="821"/>
      <c r="AK112" s="822" t="s">
        <v>128</v>
      </c>
      <c r="AL112" s="820"/>
      <c r="AM112" s="820"/>
      <c r="AN112" s="820"/>
      <c r="AO112" s="821"/>
      <c r="AP112" s="867" t="s">
        <v>440</v>
      </c>
      <c r="AQ112" s="868"/>
      <c r="AR112" s="868"/>
      <c r="AS112" s="868"/>
      <c r="AT112" s="869"/>
      <c r="AU112" s="979"/>
      <c r="AV112" s="980"/>
      <c r="AW112" s="980"/>
      <c r="AX112" s="980"/>
      <c r="AY112" s="980"/>
      <c r="AZ112" s="857" t="s">
        <v>443</v>
      </c>
      <c r="BA112" s="790"/>
      <c r="BB112" s="790"/>
      <c r="BC112" s="790"/>
      <c r="BD112" s="790"/>
      <c r="BE112" s="790"/>
      <c r="BF112" s="790"/>
      <c r="BG112" s="790"/>
      <c r="BH112" s="790"/>
      <c r="BI112" s="790"/>
      <c r="BJ112" s="790"/>
      <c r="BK112" s="790"/>
      <c r="BL112" s="790"/>
      <c r="BM112" s="790"/>
      <c r="BN112" s="790"/>
      <c r="BO112" s="790"/>
      <c r="BP112" s="791"/>
      <c r="BQ112" s="829">
        <v>797820</v>
      </c>
      <c r="BR112" s="830"/>
      <c r="BS112" s="830"/>
      <c r="BT112" s="830"/>
      <c r="BU112" s="830"/>
      <c r="BV112" s="830">
        <v>875573</v>
      </c>
      <c r="BW112" s="830"/>
      <c r="BX112" s="830"/>
      <c r="BY112" s="830"/>
      <c r="BZ112" s="830"/>
      <c r="CA112" s="830">
        <v>869060</v>
      </c>
      <c r="CB112" s="830"/>
      <c r="CC112" s="830"/>
      <c r="CD112" s="830"/>
      <c r="CE112" s="830"/>
      <c r="CF112" s="918">
        <v>35.6</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128</v>
      </c>
      <c r="DH112" s="830"/>
      <c r="DI112" s="830"/>
      <c r="DJ112" s="830"/>
      <c r="DK112" s="830"/>
      <c r="DL112" s="830" t="s">
        <v>128</v>
      </c>
      <c r="DM112" s="830"/>
      <c r="DN112" s="830"/>
      <c r="DO112" s="830"/>
      <c r="DP112" s="830"/>
      <c r="DQ112" s="830" t="s">
        <v>128</v>
      </c>
      <c r="DR112" s="830"/>
      <c r="DS112" s="830"/>
      <c r="DT112" s="830"/>
      <c r="DU112" s="830"/>
      <c r="DV112" s="836" t="s">
        <v>128</v>
      </c>
      <c r="DW112" s="836"/>
      <c r="DX112" s="836"/>
      <c r="DY112" s="836"/>
      <c r="DZ112" s="837"/>
    </row>
    <row r="113" spans="1:130" s="246" customFormat="1" ht="26.25" customHeight="1" x14ac:dyDescent="0.15">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106811</v>
      </c>
      <c r="AB113" s="966"/>
      <c r="AC113" s="966"/>
      <c r="AD113" s="966"/>
      <c r="AE113" s="967"/>
      <c r="AF113" s="968">
        <v>107580</v>
      </c>
      <c r="AG113" s="966"/>
      <c r="AH113" s="966"/>
      <c r="AI113" s="966"/>
      <c r="AJ113" s="967"/>
      <c r="AK113" s="968">
        <v>109578</v>
      </c>
      <c r="AL113" s="966"/>
      <c r="AM113" s="966"/>
      <c r="AN113" s="966"/>
      <c r="AO113" s="967"/>
      <c r="AP113" s="969">
        <v>4.5</v>
      </c>
      <c r="AQ113" s="970"/>
      <c r="AR113" s="970"/>
      <c r="AS113" s="970"/>
      <c r="AT113" s="971"/>
      <c r="AU113" s="979"/>
      <c r="AV113" s="980"/>
      <c r="AW113" s="980"/>
      <c r="AX113" s="980"/>
      <c r="AY113" s="980"/>
      <c r="AZ113" s="857" t="s">
        <v>446</v>
      </c>
      <c r="BA113" s="790"/>
      <c r="BB113" s="790"/>
      <c r="BC113" s="790"/>
      <c r="BD113" s="790"/>
      <c r="BE113" s="790"/>
      <c r="BF113" s="790"/>
      <c r="BG113" s="790"/>
      <c r="BH113" s="790"/>
      <c r="BI113" s="790"/>
      <c r="BJ113" s="790"/>
      <c r="BK113" s="790"/>
      <c r="BL113" s="790"/>
      <c r="BM113" s="790"/>
      <c r="BN113" s="790"/>
      <c r="BO113" s="790"/>
      <c r="BP113" s="791"/>
      <c r="BQ113" s="829">
        <v>9206</v>
      </c>
      <c r="BR113" s="830"/>
      <c r="BS113" s="830"/>
      <c r="BT113" s="830"/>
      <c r="BU113" s="830"/>
      <c r="BV113" s="830">
        <v>1571</v>
      </c>
      <c r="BW113" s="830"/>
      <c r="BX113" s="830"/>
      <c r="BY113" s="830"/>
      <c r="BZ113" s="830"/>
      <c r="CA113" s="830">
        <v>763</v>
      </c>
      <c r="CB113" s="830"/>
      <c r="CC113" s="830"/>
      <c r="CD113" s="830"/>
      <c r="CE113" s="830"/>
      <c r="CF113" s="918">
        <v>0</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440</v>
      </c>
      <c r="DH113" s="820"/>
      <c r="DI113" s="820"/>
      <c r="DJ113" s="820"/>
      <c r="DK113" s="821"/>
      <c r="DL113" s="822" t="s">
        <v>128</v>
      </c>
      <c r="DM113" s="820"/>
      <c r="DN113" s="820"/>
      <c r="DO113" s="820"/>
      <c r="DP113" s="821"/>
      <c r="DQ113" s="822" t="s">
        <v>128</v>
      </c>
      <c r="DR113" s="820"/>
      <c r="DS113" s="820"/>
      <c r="DT113" s="820"/>
      <c r="DU113" s="821"/>
      <c r="DV113" s="867" t="s">
        <v>128</v>
      </c>
      <c r="DW113" s="868"/>
      <c r="DX113" s="868"/>
      <c r="DY113" s="868"/>
      <c r="DZ113" s="869"/>
    </row>
    <row r="114" spans="1:130" s="246" customFormat="1" ht="26.25" customHeight="1" x14ac:dyDescent="0.15">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11742</v>
      </c>
      <c r="AB114" s="820"/>
      <c r="AC114" s="820"/>
      <c r="AD114" s="820"/>
      <c r="AE114" s="821"/>
      <c r="AF114" s="822">
        <v>9279</v>
      </c>
      <c r="AG114" s="820"/>
      <c r="AH114" s="820"/>
      <c r="AI114" s="820"/>
      <c r="AJ114" s="821"/>
      <c r="AK114" s="822">
        <v>664</v>
      </c>
      <c r="AL114" s="820"/>
      <c r="AM114" s="820"/>
      <c r="AN114" s="820"/>
      <c r="AO114" s="821"/>
      <c r="AP114" s="867">
        <v>0</v>
      </c>
      <c r="AQ114" s="868"/>
      <c r="AR114" s="868"/>
      <c r="AS114" s="868"/>
      <c r="AT114" s="869"/>
      <c r="AU114" s="979"/>
      <c r="AV114" s="980"/>
      <c r="AW114" s="980"/>
      <c r="AX114" s="980"/>
      <c r="AY114" s="980"/>
      <c r="AZ114" s="857" t="s">
        <v>449</v>
      </c>
      <c r="BA114" s="790"/>
      <c r="BB114" s="790"/>
      <c r="BC114" s="790"/>
      <c r="BD114" s="790"/>
      <c r="BE114" s="790"/>
      <c r="BF114" s="790"/>
      <c r="BG114" s="790"/>
      <c r="BH114" s="790"/>
      <c r="BI114" s="790"/>
      <c r="BJ114" s="790"/>
      <c r="BK114" s="790"/>
      <c r="BL114" s="790"/>
      <c r="BM114" s="790"/>
      <c r="BN114" s="790"/>
      <c r="BO114" s="790"/>
      <c r="BP114" s="791"/>
      <c r="BQ114" s="829">
        <v>714772</v>
      </c>
      <c r="BR114" s="830"/>
      <c r="BS114" s="830"/>
      <c r="BT114" s="830"/>
      <c r="BU114" s="830"/>
      <c r="BV114" s="830">
        <v>696386</v>
      </c>
      <c r="BW114" s="830"/>
      <c r="BX114" s="830"/>
      <c r="BY114" s="830"/>
      <c r="BZ114" s="830"/>
      <c r="CA114" s="830">
        <v>665669</v>
      </c>
      <c r="CB114" s="830"/>
      <c r="CC114" s="830"/>
      <c r="CD114" s="830"/>
      <c r="CE114" s="830"/>
      <c r="CF114" s="918">
        <v>27.2</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128</v>
      </c>
      <c r="DR114" s="820"/>
      <c r="DS114" s="820"/>
      <c r="DT114" s="820"/>
      <c r="DU114" s="821"/>
      <c r="DV114" s="867" t="s">
        <v>128</v>
      </c>
      <c r="DW114" s="868"/>
      <c r="DX114" s="868"/>
      <c r="DY114" s="868"/>
      <c r="DZ114" s="869"/>
    </row>
    <row r="115" spans="1:130" s="246" customFormat="1" ht="26.25" customHeight="1" x14ac:dyDescent="0.15">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1728</v>
      </c>
      <c r="AB115" s="966"/>
      <c r="AC115" s="966"/>
      <c r="AD115" s="966"/>
      <c r="AE115" s="967"/>
      <c r="AF115" s="968">
        <v>1369</v>
      </c>
      <c r="AG115" s="966"/>
      <c r="AH115" s="966"/>
      <c r="AI115" s="966"/>
      <c r="AJ115" s="967"/>
      <c r="AK115" s="968">
        <v>1248</v>
      </c>
      <c r="AL115" s="966"/>
      <c r="AM115" s="966"/>
      <c r="AN115" s="966"/>
      <c r="AO115" s="967"/>
      <c r="AP115" s="969">
        <v>0.1</v>
      </c>
      <c r="AQ115" s="970"/>
      <c r="AR115" s="970"/>
      <c r="AS115" s="970"/>
      <c r="AT115" s="971"/>
      <c r="AU115" s="979"/>
      <c r="AV115" s="980"/>
      <c r="AW115" s="980"/>
      <c r="AX115" s="980"/>
      <c r="AY115" s="980"/>
      <c r="AZ115" s="857" t="s">
        <v>452</v>
      </c>
      <c r="BA115" s="790"/>
      <c r="BB115" s="790"/>
      <c r="BC115" s="790"/>
      <c r="BD115" s="790"/>
      <c r="BE115" s="790"/>
      <c r="BF115" s="790"/>
      <c r="BG115" s="790"/>
      <c r="BH115" s="790"/>
      <c r="BI115" s="790"/>
      <c r="BJ115" s="790"/>
      <c r="BK115" s="790"/>
      <c r="BL115" s="790"/>
      <c r="BM115" s="790"/>
      <c r="BN115" s="790"/>
      <c r="BO115" s="790"/>
      <c r="BP115" s="791"/>
      <c r="BQ115" s="829" t="s">
        <v>128</v>
      </c>
      <c r="BR115" s="830"/>
      <c r="BS115" s="830"/>
      <c r="BT115" s="830"/>
      <c r="BU115" s="830"/>
      <c r="BV115" s="830" t="s">
        <v>128</v>
      </c>
      <c r="BW115" s="830"/>
      <c r="BX115" s="830"/>
      <c r="BY115" s="830"/>
      <c r="BZ115" s="830"/>
      <c r="CA115" s="830" t="s">
        <v>128</v>
      </c>
      <c r="CB115" s="830"/>
      <c r="CC115" s="830"/>
      <c r="CD115" s="830"/>
      <c r="CE115" s="830"/>
      <c r="CF115" s="918" t="s">
        <v>128</v>
      </c>
      <c r="CG115" s="919"/>
      <c r="CH115" s="919"/>
      <c r="CI115" s="919"/>
      <c r="CJ115" s="919"/>
      <c r="CK115" s="974"/>
      <c r="CL115" s="861"/>
      <c r="CM115" s="857"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128</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x14ac:dyDescent="0.15">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641</v>
      </c>
      <c r="AB116" s="820"/>
      <c r="AC116" s="820"/>
      <c r="AD116" s="820"/>
      <c r="AE116" s="821"/>
      <c r="AF116" s="822">
        <v>762</v>
      </c>
      <c r="AG116" s="820"/>
      <c r="AH116" s="820"/>
      <c r="AI116" s="820"/>
      <c r="AJ116" s="821"/>
      <c r="AK116" s="822">
        <v>72</v>
      </c>
      <c r="AL116" s="820"/>
      <c r="AM116" s="820"/>
      <c r="AN116" s="820"/>
      <c r="AO116" s="821"/>
      <c r="AP116" s="867">
        <v>0</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29" t="s">
        <v>128</v>
      </c>
      <c r="BR116" s="830"/>
      <c r="BS116" s="830"/>
      <c r="BT116" s="830"/>
      <c r="BU116" s="830"/>
      <c r="BV116" s="830" t="s">
        <v>128</v>
      </c>
      <c r="BW116" s="830"/>
      <c r="BX116" s="830"/>
      <c r="BY116" s="830"/>
      <c r="BZ116" s="830"/>
      <c r="CA116" s="830" t="s">
        <v>128</v>
      </c>
      <c r="CB116" s="830"/>
      <c r="CC116" s="830"/>
      <c r="CD116" s="830"/>
      <c r="CE116" s="830"/>
      <c r="CF116" s="918" t="s">
        <v>128</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661602</v>
      </c>
      <c r="AB117" s="952"/>
      <c r="AC117" s="952"/>
      <c r="AD117" s="952"/>
      <c r="AE117" s="953"/>
      <c r="AF117" s="954">
        <v>702201</v>
      </c>
      <c r="AG117" s="952"/>
      <c r="AH117" s="952"/>
      <c r="AI117" s="952"/>
      <c r="AJ117" s="953"/>
      <c r="AK117" s="954">
        <v>693460</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29" t="s">
        <v>128</v>
      </c>
      <c r="BR117" s="830"/>
      <c r="BS117" s="830"/>
      <c r="BT117" s="830"/>
      <c r="BU117" s="830"/>
      <c r="BV117" s="830" t="s">
        <v>128</v>
      </c>
      <c r="BW117" s="830"/>
      <c r="BX117" s="830"/>
      <c r="BY117" s="830"/>
      <c r="BZ117" s="830"/>
      <c r="CA117" s="830" t="s">
        <v>440</v>
      </c>
      <c r="CB117" s="830"/>
      <c r="CC117" s="830"/>
      <c r="CD117" s="830"/>
      <c r="CE117" s="830"/>
      <c r="CF117" s="918" t="s">
        <v>128</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15">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307</v>
      </c>
      <c r="AG118" s="945"/>
      <c r="AH118" s="945"/>
      <c r="AI118" s="945"/>
      <c r="AJ118" s="946"/>
      <c r="AK118" s="947" t="s">
        <v>306</v>
      </c>
      <c r="AL118" s="945"/>
      <c r="AM118" s="945"/>
      <c r="AN118" s="945"/>
      <c r="AO118" s="946"/>
      <c r="AP118" s="948" t="s">
        <v>431</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440</v>
      </c>
      <c r="DW118" s="868"/>
      <c r="DX118" s="868"/>
      <c r="DY118" s="868"/>
      <c r="DZ118" s="869"/>
    </row>
    <row r="119" spans="1:130" s="246" customFormat="1" ht="26.25" customHeight="1" x14ac:dyDescent="0.15">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462</v>
      </c>
      <c r="BP119" s="921"/>
      <c r="BQ119" s="925">
        <v>7420196</v>
      </c>
      <c r="BR119" s="888"/>
      <c r="BS119" s="888"/>
      <c r="BT119" s="888"/>
      <c r="BU119" s="888"/>
      <c r="BV119" s="888">
        <v>7974138</v>
      </c>
      <c r="BW119" s="888"/>
      <c r="BX119" s="888"/>
      <c r="BY119" s="888"/>
      <c r="BZ119" s="888"/>
      <c r="CA119" s="888">
        <v>7837931</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128</v>
      </c>
      <c r="DH119" s="803"/>
      <c r="DI119" s="803"/>
      <c r="DJ119" s="803"/>
      <c r="DK119" s="804"/>
      <c r="DL119" s="805" t="s">
        <v>128</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464</v>
      </c>
      <c r="AV120" s="927"/>
      <c r="AW120" s="927"/>
      <c r="AX120" s="927"/>
      <c r="AY120" s="928"/>
      <c r="AZ120" s="903" t="s">
        <v>465</v>
      </c>
      <c r="BA120" s="850"/>
      <c r="BB120" s="850"/>
      <c r="BC120" s="850"/>
      <c r="BD120" s="850"/>
      <c r="BE120" s="850"/>
      <c r="BF120" s="850"/>
      <c r="BG120" s="850"/>
      <c r="BH120" s="850"/>
      <c r="BI120" s="850"/>
      <c r="BJ120" s="850"/>
      <c r="BK120" s="850"/>
      <c r="BL120" s="850"/>
      <c r="BM120" s="850"/>
      <c r="BN120" s="850"/>
      <c r="BO120" s="850"/>
      <c r="BP120" s="851"/>
      <c r="BQ120" s="904">
        <v>1400554</v>
      </c>
      <c r="BR120" s="885"/>
      <c r="BS120" s="885"/>
      <c r="BT120" s="885"/>
      <c r="BU120" s="885"/>
      <c r="BV120" s="885">
        <v>1126304</v>
      </c>
      <c r="BW120" s="885"/>
      <c r="BX120" s="885"/>
      <c r="BY120" s="885"/>
      <c r="BZ120" s="885"/>
      <c r="CA120" s="885">
        <v>1043122</v>
      </c>
      <c r="CB120" s="885"/>
      <c r="CC120" s="885"/>
      <c r="CD120" s="885"/>
      <c r="CE120" s="885"/>
      <c r="CF120" s="909">
        <v>42.7</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767991</v>
      </c>
      <c r="DH120" s="885"/>
      <c r="DI120" s="885"/>
      <c r="DJ120" s="885"/>
      <c r="DK120" s="885"/>
      <c r="DL120" s="885">
        <v>794804</v>
      </c>
      <c r="DM120" s="885"/>
      <c r="DN120" s="885"/>
      <c r="DO120" s="885"/>
      <c r="DP120" s="885"/>
      <c r="DQ120" s="885">
        <v>791237</v>
      </c>
      <c r="DR120" s="885"/>
      <c r="DS120" s="885"/>
      <c r="DT120" s="885"/>
      <c r="DU120" s="885"/>
      <c r="DV120" s="886">
        <v>32.4</v>
      </c>
      <c r="DW120" s="886"/>
      <c r="DX120" s="886"/>
      <c r="DY120" s="886"/>
      <c r="DZ120" s="887"/>
    </row>
    <row r="121" spans="1:130" s="246" customFormat="1" ht="26.25" customHeight="1" x14ac:dyDescent="0.15">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7" t="s">
        <v>469</v>
      </c>
      <c r="BA121" s="790"/>
      <c r="BB121" s="790"/>
      <c r="BC121" s="790"/>
      <c r="BD121" s="790"/>
      <c r="BE121" s="790"/>
      <c r="BF121" s="790"/>
      <c r="BG121" s="790"/>
      <c r="BH121" s="790"/>
      <c r="BI121" s="790"/>
      <c r="BJ121" s="790"/>
      <c r="BK121" s="790"/>
      <c r="BL121" s="790"/>
      <c r="BM121" s="790"/>
      <c r="BN121" s="790"/>
      <c r="BO121" s="790"/>
      <c r="BP121" s="791"/>
      <c r="BQ121" s="829">
        <v>655165</v>
      </c>
      <c r="BR121" s="830"/>
      <c r="BS121" s="830"/>
      <c r="BT121" s="830"/>
      <c r="BU121" s="830"/>
      <c r="BV121" s="830">
        <v>596448</v>
      </c>
      <c r="BW121" s="830"/>
      <c r="BX121" s="830"/>
      <c r="BY121" s="830"/>
      <c r="BZ121" s="830"/>
      <c r="CA121" s="830">
        <v>606663</v>
      </c>
      <c r="CB121" s="830"/>
      <c r="CC121" s="830"/>
      <c r="CD121" s="830"/>
      <c r="CE121" s="830"/>
      <c r="CF121" s="918">
        <v>24.8</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29">
        <v>7418</v>
      </c>
      <c r="DH121" s="830"/>
      <c r="DI121" s="830"/>
      <c r="DJ121" s="830"/>
      <c r="DK121" s="830"/>
      <c r="DL121" s="830">
        <v>53907</v>
      </c>
      <c r="DM121" s="830"/>
      <c r="DN121" s="830"/>
      <c r="DO121" s="830"/>
      <c r="DP121" s="830"/>
      <c r="DQ121" s="830">
        <v>44644</v>
      </c>
      <c r="DR121" s="830"/>
      <c r="DS121" s="830"/>
      <c r="DT121" s="830"/>
      <c r="DU121" s="830"/>
      <c r="DV121" s="836">
        <v>1.8</v>
      </c>
      <c r="DW121" s="836"/>
      <c r="DX121" s="836"/>
      <c r="DY121" s="836"/>
      <c r="DZ121" s="837"/>
    </row>
    <row r="122" spans="1:130" s="246" customFormat="1" ht="26.25" customHeight="1" x14ac:dyDescent="0.15">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5019724</v>
      </c>
      <c r="BR122" s="888"/>
      <c r="BS122" s="888"/>
      <c r="BT122" s="888"/>
      <c r="BU122" s="888"/>
      <c r="BV122" s="888">
        <v>5321028</v>
      </c>
      <c r="BW122" s="888"/>
      <c r="BX122" s="888"/>
      <c r="BY122" s="888"/>
      <c r="BZ122" s="888"/>
      <c r="CA122" s="888">
        <v>5174752</v>
      </c>
      <c r="CB122" s="888"/>
      <c r="CC122" s="888"/>
      <c r="CD122" s="888"/>
      <c r="CE122" s="888"/>
      <c r="CF122" s="889">
        <v>211.8</v>
      </c>
      <c r="CG122" s="890"/>
      <c r="CH122" s="890"/>
      <c r="CI122" s="890"/>
      <c r="CJ122" s="890"/>
      <c r="CK122" s="912"/>
      <c r="CL122" s="898"/>
      <c r="CM122" s="898"/>
      <c r="CN122" s="898"/>
      <c r="CO122" s="899"/>
      <c r="CP122" s="878" t="s">
        <v>409</v>
      </c>
      <c r="CQ122" s="879"/>
      <c r="CR122" s="879"/>
      <c r="CS122" s="879"/>
      <c r="CT122" s="879"/>
      <c r="CU122" s="879"/>
      <c r="CV122" s="879"/>
      <c r="CW122" s="879"/>
      <c r="CX122" s="879"/>
      <c r="CY122" s="879"/>
      <c r="CZ122" s="879"/>
      <c r="DA122" s="879"/>
      <c r="DB122" s="879"/>
      <c r="DC122" s="879"/>
      <c r="DD122" s="879"/>
      <c r="DE122" s="879"/>
      <c r="DF122" s="880"/>
      <c r="DG122" s="829">
        <v>10050</v>
      </c>
      <c r="DH122" s="830"/>
      <c r="DI122" s="830"/>
      <c r="DJ122" s="830"/>
      <c r="DK122" s="830"/>
      <c r="DL122" s="830">
        <v>13650</v>
      </c>
      <c r="DM122" s="830"/>
      <c r="DN122" s="830"/>
      <c r="DO122" s="830"/>
      <c r="DP122" s="830"/>
      <c r="DQ122" s="830">
        <v>16750</v>
      </c>
      <c r="DR122" s="830"/>
      <c r="DS122" s="830"/>
      <c r="DT122" s="830"/>
      <c r="DU122" s="830"/>
      <c r="DV122" s="836">
        <v>0.7</v>
      </c>
      <c r="DW122" s="836"/>
      <c r="DX122" s="836"/>
      <c r="DY122" s="836"/>
      <c r="DZ122" s="837"/>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440</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472</v>
      </c>
      <c r="BP123" s="921"/>
      <c r="BQ123" s="875">
        <v>7075443</v>
      </c>
      <c r="BR123" s="876"/>
      <c r="BS123" s="876"/>
      <c r="BT123" s="876"/>
      <c r="BU123" s="876"/>
      <c r="BV123" s="876">
        <v>7043780</v>
      </c>
      <c r="BW123" s="876"/>
      <c r="BX123" s="876"/>
      <c r="BY123" s="876"/>
      <c r="BZ123" s="876"/>
      <c r="CA123" s="876">
        <v>6824537</v>
      </c>
      <c r="CB123" s="876"/>
      <c r="CC123" s="876"/>
      <c r="CD123" s="876"/>
      <c r="CE123" s="876"/>
      <c r="CF123" s="786"/>
      <c r="CG123" s="787"/>
      <c r="CH123" s="787"/>
      <c r="CI123" s="787"/>
      <c r="CJ123" s="877"/>
      <c r="CK123" s="912"/>
      <c r="CL123" s="898"/>
      <c r="CM123" s="898"/>
      <c r="CN123" s="898"/>
      <c r="CO123" s="899"/>
      <c r="CP123" s="878" t="s">
        <v>402</v>
      </c>
      <c r="CQ123" s="879"/>
      <c r="CR123" s="879"/>
      <c r="CS123" s="879"/>
      <c r="CT123" s="879"/>
      <c r="CU123" s="879"/>
      <c r="CV123" s="879"/>
      <c r="CW123" s="879"/>
      <c r="CX123" s="879"/>
      <c r="CY123" s="879"/>
      <c r="CZ123" s="879"/>
      <c r="DA123" s="879"/>
      <c r="DB123" s="879"/>
      <c r="DC123" s="879"/>
      <c r="DD123" s="879"/>
      <c r="DE123" s="879"/>
      <c r="DF123" s="880"/>
      <c r="DG123" s="819">
        <v>12361</v>
      </c>
      <c r="DH123" s="820"/>
      <c r="DI123" s="820"/>
      <c r="DJ123" s="820"/>
      <c r="DK123" s="821"/>
      <c r="DL123" s="822">
        <v>13212</v>
      </c>
      <c r="DM123" s="820"/>
      <c r="DN123" s="820"/>
      <c r="DO123" s="820"/>
      <c r="DP123" s="821"/>
      <c r="DQ123" s="822">
        <v>16429</v>
      </c>
      <c r="DR123" s="820"/>
      <c r="DS123" s="820"/>
      <c r="DT123" s="820"/>
      <c r="DU123" s="821"/>
      <c r="DV123" s="867">
        <v>0.7</v>
      </c>
      <c r="DW123" s="868"/>
      <c r="DX123" s="868"/>
      <c r="DY123" s="868"/>
      <c r="DZ123" s="869"/>
    </row>
    <row r="124" spans="1:130" s="246" customFormat="1" ht="26.25" customHeight="1" thickBot="1" x14ac:dyDescent="0.2">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13.2</v>
      </c>
      <c r="BR124" s="874"/>
      <c r="BS124" s="874"/>
      <c r="BT124" s="874"/>
      <c r="BU124" s="874"/>
      <c r="BV124" s="874">
        <v>37.200000000000003</v>
      </c>
      <c r="BW124" s="874"/>
      <c r="BX124" s="874"/>
      <c r="BY124" s="874"/>
      <c r="BZ124" s="874"/>
      <c r="CA124" s="874">
        <v>41.4</v>
      </c>
      <c r="CB124" s="874"/>
      <c r="CC124" s="874"/>
      <c r="CD124" s="874"/>
      <c r="CE124" s="874"/>
      <c r="CF124" s="764"/>
      <c r="CG124" s="765"/>
      <c r="CH124" s="765"/>
      <c r="CI124" s="765"/>
      <c r="CJ124" s="905"/>
      <c r="CK124" s="913"/>
      <c r="CL124" s="913"/>
      <c r="CM124" s="913"/>
      <c r="CN124" s="913"/>
      <c r="CO124" s="914"/>
      <c r="CP124" s="878" t="s">
        <v>474</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475</v>
      </c>
      <c r="CL125" s="895"/>
      <c r="CM125" s="895"/>
      <c r="CN125" s="895"/>
      <c r="CO125" s="896"/>
      <c r="CP125" s="903" t="s">
        <v>476</v>
      </c>
      <c r="CQ125" s="850"/>
      <c r="CR125" s="850"/>
      <c r="CS125" s="850"/>
      <c r="CT125" s="850"/>
      <c r="CU125" s="850"/>
      <c r="CV125" s="850"/>
      <c r="CW125" s="850"/>
      <c r="CX125" s="850"/>
      <c r="CY125" s="850"/>
      <c r="CZ125" s="850"/>
      <c r="DA125" s="850"/>
      <c r="DB125" s="850"/>
      <c r="DC125" s="850"/>
      <c r="DD125" s="850"/>
      <c r="DE125" s="850"/>
      <c r="DF125" s="851"/>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477</v>
      </c>
      <c r="CQ126" s="790"/>
      <c r="CR126" s="790"/>
      <c r="CS126" s="790"/>
      <c r="CT126" s="790"/>
      <c r="CU126" s="790"/>
      <c r="CV126" s="790"/>
      <c r="CW126" s="790"/>
      <c r="CX126" s="790"/>
      <c r="CY126" s="790"/>
      <c r="CZ126" s="790"/>
      <c r="DA126" s="790"/>
      <c r="DB126" s="790"/>
      <c r="DC126" s="790"/>
      <c r="DD126" s="790"/>
      <c r="DE126" s="790"/>
      <c r="DF126" s="791"/>
      <c r="DG126" s="829" t="s">
        <v>128</v>
      </c>
      <c r="DH126" s="830"/>
      <c r="DI126" s="830"/>
      <c r="DJ126" s="830"/>
      <c r="DK126" s="830"/>
      <c r="DL126" s="830" t="s">
        <v>128</v>
      </c>
      <c r="DM126" s="830"/>
      <c r="DN126" s="830"/>
      <c r="DO126" s="830"/>
      <c r="DP126" s="830"/>
      <c r="DQ126" s="830" t="s">
        <v>128</v>
      </c>
      <c r="DR126" s="830"/>
      <c r="DS126" s="830"/>
      <c r="DT126" s="830"/>
      <c r="DU126" s="830"/>
      <c r="DV126" s="836" t="s">
        <v>128</v>
      </c>
      <c r="DW126" s="836"/>
      <c r="DX126" s="836"/>
      <c r="DY126" s="836"/>
      <c r="DZ126" s="837"/>
    </row>
    <row r="127" spans="1:130" s="246" customFormat="1" ht="26.25" customHeight="1" x14ac:dyDescent="0.15">
      <c r="A127" s="862"/>
      <c r="B127" s="863"/>
      <c r="C127" s="881" t="s">
        <v>478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1728</v>
      </c>
      <c r="AB127" s="820"/>
      <c r="AC127" s="820"/>
      <c r="AD127" s="820"/>
      <c r="AE127" s="821"/>
      <c r="AF127" s="822">
        <v>1369</v>
      </c>
      <c r="AG127" s="820"/>
      <c r="AH127" s="820"/>
      <c r="AI127" s="820"/>
      <c r="AJ127" s="821"/>
      <c r="AK127" s="822">
        <v>1248</v>
      </c>
      <c r="AL127" s="820"/>
      <c r="AM127" s="820"/>
      <c r="AN127" s="820"/>
      <c r="AO127" s="821"/>
      <c r="AP127" s="867">
        <v>0.1</v>
      </c>
      <c r="AQ127" s="868"/>
      <c r="AR127" s="868"/>
      <c r="AS127" s="868"/>
      <c r="AT127" s="869"/>
      <c r="AU127" s="282"/>
      <c r="AV127" s="282"/>
      <c r="AW127" s="282"/>
      <c r="AX127" s="884" t="s">
        <v>479</v>
      </c>
      <c r="AY127" s="854"/>
      <c r="AZ127" s="854"/>
      <c r="BA127" s="854"/>
      <c r="BB127" s="854"/>
      <c r="BC127" s="854"/>
      <c r="BD127" s="854"/>
      <c r="BE127" s="855"/>
      <c r="BF127" s="853" t="s">
        <v>480</v>
      </c>
      <c r="BG127" s="854"/>
      <c r="BH127" s="854"/>
      <c r="BI127" s="854"/>
      <c r="BJ127" s="854"/>
      <c r="BK127" s="854"/>
      <c r="BL127" s="855"/>
      <c r="BM127" s="853" t="s">
        <v>481</v>
      </c>
      <c r="BN127" s="854"/>
      <c r="BO127" s="854"/>
      <c r="BP127" s="854"/>
      <c r="BQ127" s="854"/>
      <c r="BR127" s="854"/>
      <c r="BS127" s="855"/>
      <c r="BT127" s="853" t="s">
        <v>482</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483</v>
      </c>
      <c r="CQ127" s="790"/>
      <c r="CR127" s="790"/>
      <c r="CS127" s="790"/>
      <c r="CT127" s="790"/>
      <c r="CU127" s="790"/>
      <c r="CV127" s="790"/>
      <c r="CW127" s="790"/>
      <c r="CX127" s="790"/>
      <c r="CY127" s="790"/>
      <c r="CZ127" s="790"/>
      <c r="DA127" s="790"/>
      <c r="DB127" s="790"/>
      <c r="DC127" s="790"/>
      <c r="DD127" s="790"/>
      <c r="DE127" s="790"/>
      <c r="DF127" s="791"/>
      <c r="DG127" s="829" t="s">
        <v>128</v>
      </c>
      <c r="DH127" s="830"/>
      <c r="DI127" s="830"/>
      <c r="DJ127" s="830"/>
      <c r="DK127" s="830"/>
      <c r="DL127" s="830" t="s">
        <v>128</v>
      </c>
      <c r="DM127" s="830"/>
      <c r="DN127" s="830"/>
      <c r="DO127" s="830"/>
      <c r="DP127" s="830"/>
      <c r="DQ127" s="830" t="s">
        <v>128</v>
      </c>
      <c r="DR127" s="830"/>
      <c r="DS127" s="830"/>
      <c r="DT127" s="830"/>
      <c r="DU127" s="830"/>
      <c r="DV127" s="836" t="s">
        <v>128</v>
      </c>
      <c r="DW127" s="836"/>
      <c r="DX127" s="836"/>
      <c r="DY127" s="836"/>
      <c r="DZ127" s="837"/>
    </row>
    <row r="128" spans="1:130" s="246" customFormat="1" ht="26.25" customHeight="1" thickBot="1" x14ac:dyDescent="0.2">
      <c r="A128" s="838" t="s">
        <v>484</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485</v>
      </c>
      <c r="X128" s="840"/>
      <c r="Y128" s="840"/>
      <c r="Z128" s="841"/>
      <c r="AA128" s="842">
        <v>82368</v>
      </c>
      <c r="AB128" s="843"/>
      <c r="AC128" s="843"/>
      <c r="AD128" s="843"/>
      <c r="AE128" s="844"/>
      <c r="AF128" s="845">
        <v>78970</v>
      </c>
      <c r="AG128" s="843"/>
      <c r="AH128" s="843"/>
      <c r="AI128" s="843"/>
      <c r="AJ128" s="844"/>
      <c r="AK128" s="845">
        <v>71632</v>
      </c>
      <c r="AL128" s="843"/>
      <c r="AM128" s="843"/>
      <c r="AN128" s="843"/>
      <c r="AO128" s="844"/>
      <c r="AP128" s="846"/>
      <c r="AQ128" s="847"/>
      <c r="AR128" s="847"/>
      <c r="AS128" s="847"/>
      <c r="AT128" s="848"/>
      <c r="AU128" s="282"/>
      <c r="AV128" s="282"/>
      <c r="AW128" s="282"/>
      <c r="AX128" s="849" t="s">
        <v>486</v>
      </c>
      <c r="AY128" s="850"/>
      <c r="AZ128" s="850"/>
      <c r="BA128" s="850"/>
      <c r="BB128" s="850"/>
      <c r="BC128" s="850"/>
      <c r="BD128" s="850"/>
      <c r="BE128" s="851"/>
      <c r="BF128" s="826" t="s">
        <v>128</v>
      </c>
      <c r="BG128" s="827"/>
      <c r="BH128" s="827"/>
      <c r="BI128" s="827"/>
      <c r="BJ128" s="827"/>
      <c r="BK128" s="827"/>
      <c r="BL128" s="852"/>
      <c r="BM128" s="826">
        <v>15</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487</v>
      </c>
      <c r="CQ128" s="768"/>
      <c r="CR128" s="768"/>
      <c r="CS128" s="768"/>
      <c r="CT128" s="768"/>
      <c r="CU128" s="768"/>
      <c r="CV128" s="768"/>
      <c r="CW128" s="768"/>
      <c r="CX128" s="768"/>
      <c r="CY128" s="768"/>
      <c r="CZ128" s="768"/>
      <c r="DA128" s="768"/>
      <c r="DB128" s="768"/>
      <c r="DC128" s="768"/>
      <c r="DD128" s="768"/>
      <c r="DE128" s="768"/>
      <c r="DF128" s="769"/>
      <c r="DG128" s="832" t="s">
        <v>128</v>
      </c>
      <c r="DH128" s="833"/>
      <c r="DI128" s="833"/>
      <c r="DJ128" s="833"/>
      <c r="DK128" s="833"/>
      <c r="DL128" s="833" t="s">
        <v>128</v>
      </c>
      <c r="DM128" s="833"/>
      <c r="DN128" s="833"/>
      <c r="DO128" s="833"/>
      <c r="DP128" s="833"/>
      <c r="DQ128" s="833" t="s">
        <v>440</v>
      </c>
      <c r="DR128" s="833"/>
      <c r="DS128" s="833"/>
      <c r="DT128" s="833"/>
      <c r="DU128" s="833"/>
      <c r="DV128" s="834" t="s">
        <v>128</v>
      </c>
      <c r="DW128" s="834"/>
      <c r="DX128" s="834"/>
      <c r="DY128" s="834"/>
      <c r="DZ128" s="835"/>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488</v>
      </c>
      <c r="X129" s="817"/>
      <c r="Y129" s="817"/>
      <c r="Z129" s="818"/>
      <c r="AA129" s="819">
        <v>3076263</v>
      </c>
      <c r="AB129" s="820"/>
      <c r="AC129" s="820"/>
      <c r="AD129" s="820"/>
      <c r="AE129" s="821"/>
      <c r="AF129" s="822">
        <v>2997937</v>
      </c>
      <c r="AG129" s="820"/>
      <c r="AH129" s="820"/>
      <c r="AI129" s="820"/>
      <c r="AJ129" s="821"/>
      <c r="AK129" s="822">
        <v>2936059</v>
      </c>
      <c r="AL129" s="820"/>
      <c r="AM129" s="820"/>
      <c r="AN129" s="820"/>
      <c r="AO129" s="821"/>
      <c r="AP129" s="823"/>
      <c r="AQ129" s="824"/>
      <c r="AR129" s="824"/>
      <c r="AS129" s="824"/>
      <c r="AT129" s="825"/>
      <c r="AU129" s="284"/>
      <c r="AV129" s="284"/>
      <c r="AW129" s="284"/>
      <c r="AX129" s="789" t="s">
        <v>489</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491</v>
      </c>
      <c r="X130" s="817"/>
      <c r="Y130" s="817"/>
      <c r="Z130" s="818"/>
      <c r="AA130" s="819">
        <v>481484</v>
      </c>
      <c r="AB130" s="820"/>
      <c r="AC130" s="820"/>
      <c r="AD130" s="820"/>
      <c r="AE130" s="821"/>
      <c r="AF130" s="822">
        <v>501147</v>
      </c>
      <c r="AG130" s="820"/>
      <c r="AH130" s="820"/>
      <c r="AI130" s="820"/>
      <c r="AJ130" s="821"/>
      <c r="AK130" s="822">
        <v>492725</v>
      </c>
      <c r="AL130" s="820"/>
      <c r="AM130" s="820"/>
      <c r="AN130" s="820"/>
      <c r="AO130" s="821"/>
      <c r="AP130" s="823"/>
      <c r="AQ130" s="824"/>
      <c r="AR130" s="824"/>
      <c r="AS130" s="824"/>
      <c r="AT130" s="825"/>
      <c r="AU130" s="284"/>
      <c r="AV130" s="284"/>
      <c r="AW130" s="284"/>
      <c r="AX130" s="789" t="s">
        <v>492</v>
      </c>
      <c r="AY130" s="790"/>
      <c r="AZ130" s="790"/>
      <c r="BA130" s="790"/>
      <c r="BB130" s="790"/>
      <c r="BC130" s="790"/>
      <c r="BD130" s="790"/>
      <c r="BE130" s="791"/>
      <c r="BF130" s="792">
        <v>4.5999999999999996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493</v>
      </c>
      <c r="X131" s="800"/>
      <c r="Y131" s="800"/>
      <c r="Z131" s="801"/>
      <c r="AA131" s="802">
        <v>2594779</v>
      </c>
      <c r="AB131" s="803"/>
      <c r="AC131" s="803"/>
      <c r="AD131" s="803"/>
      <c r="AE131" s="804"/>
      <c r="AF131" s="805">
        <v>2496790</v>
      </c>
      <c r="AG131" s="803"/>
      <c r="AH131" s="803"/>
      <c r="AI131" s="803"/>
      <c r="AJ131" s="804"/>
      <c r="AK131" s="805">
        <v>2443334</v>
      </c>
      <c r="AL131" s="803"/>
      <c r="AM131" s="803"/>
      <c r="AN131" s="803"/>
      <c r="AO131" s="804"/>
      <c r="AP131" s="806"/>
      <c r="AQ131" s="807"/>
      <c r="AR131" s="807"/>
      <c r="AS131" s="807"/>
      <c r="AT131" s="808"/>
      <c r="AU131" s="284"/>
      <c r="AV131" s="284"/>
      <c r="AW131" s="284"/>
      <c r="AX131" s="767" t="s">
        <v>494</v>
      </c>
      <c r="AY131" s="768"/>
      <c r="AZ131" s="768"/>
      <c r="BA131" s="768"/>
      <c r="BB131" s="768"/>
      <c r="BC131" s="768"/>
      <c r="BD131" s="768"/>
      <c r="BE131" s="769"/>
      <c r="BF131" s="770">
        <v>41.4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3.7671801720000002</v>
      </c>
      <c r="AB132" s="783"/>
      <c r="AC132" s="783"/>
      <c r="AD132" s="783"/>
      <c r="AE132" s="784"/>
      <c r="AF132" s="785">
        <v>4.8896382960000002</v>
      </c>
      <c r="AG132" s="783"/>
      <c r="AH132" s="783"/>
      <c r="AI132" s="783"/>
      <c r="AJ132" s="784"/>
      <c r="AK132" s="785">
        <v>5.283886689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3.2</v>
      </c>
      <c r="AB133" s="762"/>
      <c r="AC133" s="762"/>
      <c r="AD133" s="762"/>
      <c r="AE133" s="763"/>
      <c r="AF133" s="761">
        <v>3.6</v>
      </c>
      <c r="AG133" s="762"/>
      <c r="AH133" s="762"/>
      <c r="AI133" s="762"/>
      <c r="AJ133" s="763"/>
      <c r="AK133" s="761">
        <v>4.5999999999999996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IMN/a9YgOkwgrYRCnINJPqY38qgkQPhfU1mVkIA8hKyGFEgZwdfX9MqMYjrShUkN8jtT3W90srAi8GhjQEiUw==" saltValue="tIXp2HJ1P0YyOiOC86np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N58" zoomScale="85" zoomScaleNormal="85" zoomScaleSheetLayoutView="85" workbookViewId="0">
      <selection activeCell="CO73" sqref="CO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YAO5O5SpEFYfqmO7Ljc6V1QGk29cghnXhiqZbWe7U0ehtB2bPIhQuMLybyRFXpNFAecbfP9owtSmHI1y7vIwA==" saltValue="6qeQ8JEAijGM/af/6Bq2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E13"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aD5s9DpZaxTlhUhfnot6pDgluuYvuB+forRjk3ZkxuCh9hXHoM9DlpZAwmrOvEdytR5cR9gdiW2eVKVqe4HVg==" saltValue="l2C6Fgrb1QF20/RaSwOW1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65" zoomScaleSheetLayoutView="65" workbookViewId="0">
      <selection activeCell="AL25" sqref="AL2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506</v>
      </c>
      <c r="AL9" s="1189"/>
      <c r="AM9" s="1189"/>
      <c r="AN9" s="1190"/>
      <c r="AO9" s="312">
        <v>928912</v>
      </c>
      <c r="AP9" s="312">
        <v>281233</v>
      </c>
      <c r="AQ9" s="313">
        <v>190701</v>
      </c>
      <c r="AR9" s="314">
        <v>47.5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507</v>
      </c>
      <c r="AL10" s="1189"/>
      <c r="AM10" s="1189"/>
      <c r="AN10" s="1190"/>
      <c r="AO10" s="315">
        <v>160385</v>
      </c>
      <c r="AP10" s="315">
        <v>48557</v>
      </c>
      <c r="AQ10" s="316">
        <v>22807</v>
      </c>
      <c r="AR10" s="317">
        <v>112.9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508</v>
      </c>
      <c r="AL11" s="1189"/>
      <c r="AM11" s="1189"/>
      <c r="AN11" s="1190"/>
      <c r="AO11" s="315">
        <v>132926</v>
      </c>
      <c r="AP11" s="315">
        <v>40244</v>
      </c>
      <c r="AQ11" s="316">
        <v>29822</v>
      </c>
      <c r="AR11" s="317">
        <v>34.9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509</v>
      </c>
      <c r="AL12" s="1189"/>
      <c r="AM12" s="1189"/>
      <c r="AN12" s="1190"/>
      <c r="AO12" s="315">
        <v>181973</v>
      </c>
      <c r="AP12" s="315">
        <v>55093</v>
      </c>
      <c r="AQ12" s="316">
        <v>3258</v>
      </c>
      <c r="AR12" s="317">
        <v>1591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510</v>
      </c>
      <c r="AL13" s="1189"/>
      <c r="AM13" s="1189"/>
      <c r="AN13" s="1190"/>
      <c r="AO13" s="315" t="s">
        <v>511</v>
      </c>
      <c r="AP13" s="315" t="s">
        <v>511</v>
      </c>
      <c r="AQ13" s="316">
        <v>24</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512</v>
      </c>
      <c r="AL14" s="1189"/>
      <c r="AM14" s="1189"/>
      <c r="AN14" s="1190"/>
      <c r="AO14" s="315">
        <v>76750</v>
      </c>
      <c r="AP14" s="315">
        <v>23236</v>
      </c>
      <c r="AQ14" s="316">
        <v>10094</v>
      </c>
      <c r="AR14" s="317">
        <v>130.19999999999999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513</v>
      </c>
      <c r="AL15" s="1189"/>
      <c r="AM15" s="1189"/>
      <c r="AN15" s="1190"/>
      <c r="AO15" s="315">
        <v>8864</v>
      </c>
      <c r="AP15" s="315">
        <v>2684</v>
      </c>
      <c r="AQ15" s="316">
        <v>4017</v>
      </c>
      <c r="AR15" s="317">
        <v>-33.200000000000003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514</v>
      </c>
      <c r="AL16" s="1192"/>
      <c r="AM16" s="1192"/>
      <c r="AN16" s="1193"/>
      <c r="AO16" s="315">
        <v>-81003</v>
      </c>
      <c r="AP16" s="315">
        <v>-24524</v>
      </c>
      <c r="AQ16" s="316">
        <v>-17771</v>
      </c>
      <c r="AR16" s="317">
        <v>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1408807</v>
      </c>
      <c r="AP17" s="315">
        <v>426523</v>
      </c>
      <c r="AQ17" s="316">
        <v>242952</v>
      </c>
      <c r="AR17" s="317">
        <v>75.599999999999994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519</v>
      </c>
      <c r="AL21" s="1186"/>
      <c r="AM21" s="1186"/>
      <c r="AN21" s="1187"/>
      <c r="AO21" s="327">
        <v>33.909999999999997</v>
      </c>
      <c r="AP21" s="328">
        <v>21.84</v>
      </c>
      <c r="AQ21" s="329">
        <v>12.07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520</v>
      </c>
      <c r="AL22" s="1186"/>
      <c r="AM22" s="1186"/>
      <c r="AN22" s="1187"/>
      <c r="AO22" s="332">
        <v>97.1</v>
      </c>
      <c r="AP22" s="333">
        <v>95.6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524</v>
      </c>
      <c r="AL32" s="1177"/>
      <c r="AM32" s="1177"/>
      <c r="AN32" s="1178"/>
      <c r="AO32" s="342">
        <v>581898</v>
      </c>
      <c r="AP32" s="342">
        <v>176173</v>
      </c>
      <c r="AQ32" s="343">
        <v>136235</v>
      </c>
      <c r="AR32" s="344">
        <v>29.3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525</v>
      </c>
      <c r="AL33" s="1177"/>
      <c r="AM33" s="1177"/>
      <c r="AN33" s="1178"/>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526</v>
      </c>
      <c r="AL34" s="1177"/>
      <c r="AM34" s="1177"/>
      <c r="AN34" s="1178"/>
      <c r="AO34" s="342" t="s">
        <v>511</v>
      </c>
      <c r="AP34" s="342" t="s">
        <v>511</v>
      </c>
      <c r="AQ34" s="343">
        <v>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527</v>
      </c>
      <c r="AL35" s="1177"/>
      <c r="AM35" s="1177"/>
      <c r="AN35" s="1178"/>
      <c r="AO35" s="342">
        <v>109578</v>
      </c>
      <c r="AP35" s="342">
        <v>33175</v>
      </c>
      <c r="AQ35" s="343">
        <v>32688</v>
      </c>
      <c r="AR35" s="344">
        <v>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528</v>
      </c>
      <c r="AL36" s="1177"/>
      <c r="AM36" s="1177"/>
      <c r="AN36" s="1178"/>
      <c r="AO36" s="342">
        <v>664</v>
      </c>
      <c r="AP36" s="342">
        <v>201</v>
      </c>
      <c r="AQ36" s="343">
        <v>4188</v>
      </c>
      <c r="AR36" s="344">
        <v>-95.2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529</v>
      </c>
      <c r="AL37" s="1177"/>
      <c r="AM37" s="1177"/>
      <c r="AN37" s="1178"/>
      <c r="AO37" s="342">
        <v>1248</v>
      </c>
      <c r="AP37" s="342">
        <v>378</v>
      </c>
      <c r="AQ37" s="343">
        <v>1212</v>
      </c>
      <c r="AR37" s="344">
        <v>-68.8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530</v>
      </c>
      <c r="AL38" s="1180"/>
      <c r="AM38" s="1180"/>
      <c r="AN38" s="1181"/>
      <c r="AO38" s="345">
        <v>72</v>
      </c>
      <c r="AP38" s="345">
        <v>22</v>
      </c>
      <c r="AQ38" s="346">
        <v>25</v>
      </c>
      <c r="AR38" s="334">
        <v>-12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531</v>
      </c>
      <c r="AL39" s="1180"/>
      <c r="AM39" s="1180"/>
      <c r="AN39" s="1181"/>
      <c r="AO39" s="342">
        <v>-71632</v>
      </c>
      <c r="AP39" s="342">
        <v>-21687</v>
      </c>
      <c r="AQ39" s="343">
        <v>-7598</v>
      </c>
      <c r="AR39" s="344">
        <v>185.4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532</v>
      </c>
      <c r="AL40" s="1177"/>
      <c r="AM40" s="1177"/>
      <c r="AN40" s="1178"/>
      <c r="AO40" s="342">
        <v>-492725</v>
      </c>
      <c r="AP40" s="342">
        <v>-149175</v>
      </c>
      <c r="AQ40" s="343">
        <v>-123844</v>
      </c>
      <c r="AR40" s="344">
        <v>20.5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129103</v>
      </c>
      <c r="AP41" s="342">
        <v>39087</v>
      </c>
      <c r="AQ41" s="343">
        <v>42911</v>
      </c>
      <c r="AR41" s="344">
        <v>-8.9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501</v>
      </c>
      <c r="AN49" s="1171" t="s">
        <v>536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1795052</v>
      </c>
      <c r="AN51" s="364">
        <v>513753</v>
      </c>
      <c r="AO51" s="365">
        <v>-36</v>
      </c>
      <c r="AP51" s="366">
        <v>333013</v>
      </c>
      <c r="AQ51" s="367">
        <v>5.3</v>
      </c>
      <c r="AR51" s="368">
        <v>-41.3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588745</v>
      </c>
      <c r="AN52" s="372">
        <v>168502</v>
      </c>
      <c r="AO52" s="373">
        <v>29.1</v>
      </c>
      <c r="AP52" s="374">
        <v>126732</v>
      </c>
      <c r="AQ52" s="375">
        <v>19.100000000000001</v>
      </c>
      <c r="AR52" s="376">
        <v>10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1619474</v>
      </c>
      <c r="AN53" s="364">
        <v>473115</v>
      </c>
      <c r="AO53" s="365">
        <v>-7.9</v>
      </c>
      <c r="AP53" s="366">
        <v>280458</v>
      </c>
      <c r="AQ53" s="367">
        <v>-15.8</v>
      </c>
      <c r="AR53" s="368">
        <v>7.9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733164</v>
      </c>
      <c r="AN54" s="372">
        <v>214188</v>
      </c>
      <c r="AO54" s="373">
        <v>27.1</v>
      </c>
      <c r="AP54" s="374">
        <v>127286</v>
      </c>
      <c r="AQ54" s="375">
        <v>0.4</v>
      </c>
      <c r="AR54" s="376">
        <v>26.7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1878770</v>
      </c>
      <c r="AN55" s="364">
        <v>559991</v>
      </c>
      <c r="AO55" s="365">
        <v>18.399999999999999</v>
      </c>
      <c r="AP55" s="366">
        <v>291945</v>
      </c>
      <c r="AQ55" s="367">
        <v>4.0999999999999996</v>
      </c>
      <c r="AR55" s="368">
        <v>14.3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660826</v>
      </c>
      <c r="AN56" s="372">
        <v>196968</v>
      </c>
      <c r="AO56" s="373">
        <v>-8</v>
      </c>
      <c r="AP56" s="374">
        <v>127651</v>
      </c>
      <c r="AQ56" s="375">
        <v>0.3</v>
      </c>
      <c r="AR56" s="376">
        <v>-8.3000000000000007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2478440</v>
      </c>
      <c r="AN57" s="364">
        <v>742270</v>
      </c>
      <c r="AO57" s="365">
        <v>32.6</v>
      </c>
      <c r="AP57" s="366">
        <v>291173</v>
      </c>
      <c r="AQ57" s="367">
        <v>-0.3</v>
      </c>
      <c r="AR57" s="368">
        <v>32.9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583281</v>
      </c>
      <c r="AN58" s="372">
        <v>174687</v>
      </c>
      <c r="AO58" s="373">
        <v>-11.3</v>
      </c>
      <c r="AP58" s="374">
        <v>119071</v>
      </c>
      <c r="AQ58" s="375">
        <v>-6.7</v>
      </c>
      <c r="AR58" s="376">
        <v>-4.5999999999999996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758416</v>
      </c>
      <c r="AN59" s="364">
        <v>229614</v>
      </c>
      <c r="AO59" s="365">
        <v>-69.099999999999994</v>
      </c>
      <c r="AP59" s="366">
        <v>271581</v>
      </c>
      <c r="AQ59" s="367">
        <v>-6.7</v>
      </c>
      <c r="AR59" s="368">
        <v>-62.4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331002</v>
      </c>
      <c r="AN60" s="372">
        <v>100213</v>
      </c>
      <c r="AO60" s="373">
        <v>-42.6</v>
      </c>
      <c r="AP60" s="374">
        <v>117844</v>
      </c>
      <c r="AQ60" s="375">
        <v>-1</v>
      </c>
      <c r="AR60" s="376">
        <v>-41.6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1706030</v>
      </c>
      <c r="AN61" s="379">
        <v>503749</v>
      </c>
      <c r="AO61" s="380">
        <v>-12.4</v>
      </c>
      <c r="AP61" s="381">
        <v>293634</v>
      </c>
      <c r="AQ61" s="382">
        <v>-2.7</v>
      </c>
      <c r="AR61" s="368">
        <v>-9.6999999999999993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579404</v>
      </c>
      <c r="AN62" s="372">
        <v>170912</v>
      </c>
      <c r="AO62" s="373">
        <v>-1.1000000000000001</v>
      </c>
      <c r="AP62" s="374">
        <v>123717</v>
      </c>
      <c r="AQ62" s="375">
        <v>2.4</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JXlm8xWapusqIGjcQxwcx/y/9caGRwDLxEEPHLLRSlyTB/oVLWlyzbkZKCBQLV9Z9J76CQsiQfinCLeTAobOA==" saltValue="sLbYSsTqsNzpQHeF3CHA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3" zoomScale="70" zoomScaleNormal="70" zoomScaleSheetLayoutView="55" workbookViewId="0">
      <selection activeCell="AO116" sqref="AO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LWeVfcFINQre3k5A/DLhoE4bqDPl5qiTWLuiIP57ybJ2W6OswVWW3G1DzMhcbxaat3ZJRO2EgtFk3NejbRiA==" saltValue="km1FX11F6wQqEFNWl0qz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8" zoomScale="70" zoomScaleNormal="70" zoomScaleSheetLayoutView="55" workbookViewId="0">
      <selection activeCell="CV89" sqref="CV8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KTSRRUiAVxNhgraRty8U7ZgLo74tRbabcNtZYGs3lsNQzVE5BRtzhvpGmgqyCe7z4VECARERI2x+kwvILD70w==" saltValue="O3MOBvnwY/yrmS1PQm5R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4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20.09</v>
      </c>
      <c r="G47" s="12">
        <v>22.57</v>
      </c>
      <c r="H47" s="12">
        <v>22.2</v>
      </c>
      <c r="I47" s="12">
        <v>17.16</v>
      </c>
      <c r="J47" s="13">
        <v>15.59</v>
      </c>
    </row>
    <row r="48" spans="2:10" ht="57.75" customHeight="1" x14ac:dyDescent="0.15">
      <c r="B48" s="14"/>
      <c r="C48" s="1196" t="s">
        <v>4</v>
      </c>
      <c r="D48" s="1196"/>
      <c r="E48" s="1197"/>
      <c r="F48" s="15">
        <v>5.36</v>
      </c>
      <c r="G48" s="16">
        <v>4.05</v>
      </c>
      <c r="H48" s="16">
        <v>3.91</v>
      </c>
      <c r="I48" s="16">
        <v>4.17</v>
      </c>
      <c r="J48" s="17">
        <v>3.68</v>
      </c>
    </row>
    <row r="49" spans="2:10" ht="57.75" customHeight="1" thickBot="1" x14ac:dyDescent="0.2">
      <c r="B49" s="18"/>
      <c r="C49" s="1198" t="s">
        <v>5</v>
      </c>
      <c r="D49" s="1198"/>
      <c r="E49" s="1199"/>
      <c r="F49" s="19" t="s">
        <v>557</v>
      </c>
      <c r="G49" s="20" t="s">
        <v>558</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It3RuARjqMjm3j8wPY9tNDBABFoTOOEvMhg7SUE5AHuhK+gowc+VlQcTSSWUGXsQ/P3t1utw2b8IKNpoa2orQ==" saltValue="WQcVhwgttOazm1Z6E9Pc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SK2019158</cp:lastModifiedBy>
  <cp:lastPrinted>2020-03-02T08:06:23Z</cp:lastPrinted>
  <dcterms:created xsi:type="dcterms:W3CDTF">2020-02-10T02:03:27Z</dcterms:created>
  <dcterms:modified xsi:type="dcterms:W3CDTF">2020-03-12T09:18:21Z</dcterms:modified>
  <cp:category/>
</cp:coreProperties>
</file>