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jdd2auk/VXfeb87bofTnSIXzSy10ficnaYdRizHezlPUqS3XMLvWwBIMDKXFX8ADYRpX/I2v4jbAUA9em6FqMQ==" workbookSaltValue="0FM4sbbktwh2YzZlBeDq9A==" workbookSpinCount="100000" lockStructure="1"/>
  <bookViews>
    <workbookView xWindow="0" yWindow="0" windowWidth="15360" windowHeight="7635"/>
  </bookViews>
  <sheets>
    <sheet name="法非適用_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<sst xmlns="http://schemas.openxmlformats.org/spreadsheetml/2006/main" count="237" uniqueCount="125">
  <si>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</si>
  <si>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</si>
  <si>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</si>
  <si>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</si>
  <si>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</si>
  <si>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</si>
  <si>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</si>
  <si>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</si>
  <si>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</si>
  <si>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</si>
  <si>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</si>
  <si>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</si>
  <si>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</si>
  <si>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</si>
  <si>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</si>
  <si>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</si>
  <si>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</si>
  <si>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</si>
  <si>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</si>
  <si>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</si>
  <si>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</si>
  <si>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</si>
  <si>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</si>
  <si>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</si>
  <si>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</si>
  <si>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</si>
  <si>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</si>
  <si>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</si>
  <si>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</si>
  <si>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</si>
  <si>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</si>
  <si>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</si>
  <si>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</si>
  <si>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</si>
  <si>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</si>
  <si>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</si>
  <si>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</si>
  <si>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</si>
  <si>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</si>
  <si>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</si>
  <si>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</si>
  <si>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</si>
  <si>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</si>
  <si>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</si>
  <si>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</si>
  <si>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</si>
  <si>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</si>
  <si>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</si>
  <si>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</si>
  <si>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</si>
  <si>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</si>
  <si>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</si>
  <si>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</si>
  <si>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</si>
  <si>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</si>
  <si>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</si>
  <si>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</si>
  <si>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</si>
  <si>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</si>
  <si>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</si>
  <si>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</si>
  <si>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</si>
  <si>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</si>
  <si>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</si>
  <si>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</si>
  <si>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</si>
  <si>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</si>
  <si>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</si>
  <si>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</si>
  <si>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</si>
  <si>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</si>
  <si>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</si>
  <si>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</si>
  <si>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</si>
  <si>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</si>
  <si>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</si>
  <si>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</si>
  <si>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</si>
  <si>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</si>
  <si>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</si>
  <si>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</si>
  <si>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</si>
  <si>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</si>
  <si>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</si>
  <si>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</si>
  <si>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</si>
  <si>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</si>
  <si>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</si>
  <si>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</si>
  <si>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</si>
  <si>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</si>
  <si>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</si>
  <si>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</si>
  <si>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</si>
  <si>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</si>
  <si>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</si>
  <si>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</si>
  <si>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</si>
  <si>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</si>
  <si>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</si>
  <si>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</si>
  <si>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</si>
  <si>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</si>
  <si>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</si>
  <si>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</si>
  <si>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</si>
  <si>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</si>
  <si>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</si>
  <si>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</si>
  <si>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下川町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</si>
  <si>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</si>
  <si>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</si>
  <si>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</si>
  <si>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</si>
  <si>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</si>
  <si>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</si>
  <si>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</si>
  <si>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</si>
  <si>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</si>
  <si>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</si>
  <si>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</si>
  <si>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</si>
  <si>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③管路更新率は、当該年度に更新した管路延長の割合を示す指標で、管路の更新ペースや状況が把握できるものであり、数値が1％の場合、すべての管路を更新するのに100年かかることとなります。
　平成29年度中に更新した管路はありませんが、道路改修等と合わせた管路更新等、効率的・計画的な管路更新を図ります。</t>
    <rPh sb="94" eb="96">
      <t>ヘイセイ</t>
    </rPh>
    <rPh sb="98" eb="100">
      <t>ネンド</t>
    </rPh>
    <rPh sb="100" eb="101">
      <t>チュウ</t>
    </rPh>
    <rPh sb="102" eb="104">
      <t>コウシン</t>
    </rPh>
    <rPh sb="106" eb="108">
      <t>カンロ</t>
    </rPh>
    <rPh sb="116" eb="118">
      <t>ドウロ</t>
    </rPh>
    <rPh sb="118" eb="120">
      <t>カイシュウ</t>
    </rPh>
    <rPh sb="120" eb="121">
      <t>トウ</t>
    </rPh>
    <rPh sb="122" eb="123">
      <t>ア</t>
    </rPh>
    <rPh sb="126" eb="128">
      <t>カンロ</t>
    </rPh>
    <rPh sb="128" eb="130">
      <t>コウシン</t>
    </rPh>
    <rPh sb="130" eb="131">
      <t>トウ</t>
    </rPh>
    <rPh sb="132" eb="135">
      <t>コウリツテキ</t>
    </rPh>
    <rPh sb="136" eb="139">
      <t>ケイカクテキ</t>
    </rPh>
    <rPh sb="140" eb="142">
      <t>カンロ</t>
    </rPh>
    <rPh sb="142" eb="144">
      <t>コウシン</t>
    </rPh>
    <rPh sb="145" eb="146">
      <t>ハカ</t>
    </rPh>
    <phoneticPr fontId="4"/>
  </si>
  <si>
    <t>　①収益的収支比率は、100％以上で単年度の収支が黒字であることを示しており、当該値は100％以上で、類似団体平均値を上回っています。
　④企業債残高対給水収益比率は、給水収益に対する企業債残高の割合で、企業債残高の規模を表す指標であり、平成16年度末の企業債の償還終了以降、平成27年度まで企業債を発行してこなかったことからも類似団体平均値を下回っています。
　⑤料金回収率は、100％以上で給水に係る費用が給水収益で賄えていることを示しており、当該値は概ね100％であり、類似団体平均値を上回っています。
　⑥給水原価は、有収水量1㎥あたり、どれだけの費用がかかっているかを表す指標であり、類似団体平均値を下回っています。
　⑦施設利用率は、一日配水能力に対する平均配水量の割合で、施設の利用状況や適正規模を判断する指標であり、類似団体平均値を上回っています。
　⑧有収率は、施設の稼働が収益につながっているかを判断する指標であり、100％を下回っている場合、漏水が発生していることにつながますが、近年の漏水対策により漏水量が減少し類似団体平均値を上回っています。</t>
    <phoneticPr fontId="4"/>
  </si>
  <si>
    <t>　本町の簡易水道は、昭和44年2月に給水開始した「下川簡易水道」、昭和48年12月に給水開始した「一の橋簡易水道」の2つの簡易水道があり、それぞれ建設後40年以上を経過しています。
　今後、施設等の再整備が必要な状況にあり、更新等の財源を確保していく必要がある一方で、人口減少による料金収入の減収が見込まれます。
　安全で安心な水道水を継続的に供給していくためにも、将来人口や更新投資を踏まえ、料金収入の見直しに向けた検討や、施設等を適正な規模へ更新していく必要があります。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</si>
</sst>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0.14000000000000001</c:v>
                </c:pt>
                <c:pt idx="1">
                  <c:v>0</c:v>
                </c:pt>
                <c:pt idx="2" formatCode="#,##0.00;&quot;△&quot;#,##0.00;&quot;-&quot;">
                  <c:v>0.31</c:v>
                </c:pt>
                <c:pt idx="3" formatCode="#,##0.00;&quot;△&quot;#,##0.00;&quot;-&quot;">
                  <c:v>0.56000000000000005</c:v>
                </c:pt>
                <c:pt idx="4">
                  <c:v>0</c:v>
                </c:pt>
              </c:numCache>
            </c:numRef>
          </c:val>
          <c:extLst xmlns:c16r2="http://schemas.microsoft.com/office/drawing/2015/06/chart">
            <c:ext xmlns:c16="http://schemas.microsoft.com/office/drawing/2014/chart" uri="{C3380CC4-5D6E-409C-BE32-E72D297353CC}">
              <c16:uniqueId val="{00000000-6450-42B3-B7ED-681542E82B7F}"/>
            </c:ext>
          </c:extLst>
        </c:ser>
        <c:dLbls>
          <c:showLegendKey val="0"/>
          <c:showVal val="0"/>
          <c:showCatName val="0"/>
          <c:showSerName val="0"/>
          <c:showPercent val="0"/>
          <c:showBubbleSize val="0"/>
        </c:dLbls>
        <c:gapWidth val="150"/>
        <c:axId val="80479360"/>
        <c:axId val="8048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6450-42B3-B7ED-681542E82B7F}"/>
            </c:ext>
          </c:extLst>
        </c:ser>
        <c:dLbls>
          <c:showLegendKey val="0"/>
          <c:showVal val="0"/>
          <c:showCatName val="0"/>
          <c:showSerName val="0"/>
          <c:showPercent val="0"/>
          <c:showBubbleSize val="0"/>
        </c:dLbls>
        <c:marker val="1"/>
        <c:smooth val="0"/>
        <c:axId val="80479360"/>
        <c:axId val="80481280"/>
      </c:lineChart>
      <c:dateAx>
        <c:axId val="80479360"/>
        <c:scaling>
          <c:orientation val="minMax"/>
        </c:scaling>
        <c:delete val="1"/>
        <c:axPos val="b"/>
        <c:numFmt formatCode="ge" sourceLinked="1"/>
        <c:majorTickMark val="none"/>
        <c:minorTickMark val="none"/>
        <c:tickLblPos val="none"/>
        <c:crossAx val="80481280"/>
        <c:crosses val="autoZero"/>
        <c:auto val="1"/>
        <c:lblOffset val="100"/>
        <c:baseTimeUnit val="years"/>
      </c:dateAx>
      <c:valAx>
        <c:axId val="804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67.05</c:v>
                </c:pt>
                <c:pt idx="1">
                  <c:v>66.45</c:v>
                </c:pt>
                <c:pt idx="2">
                  <c:v>66.260000000000005</c:v>
                </c:pt>
                <c:pt idx="3">
                  <c:v>60.04</c:v>
                </c:pt>
                <c:pt idx="4">
                  <c:v>62.84</c:v>
                </c:pt>
              </c:numCache>
            </c:numRef>
          </c:val>
          <c:extLst xmlns:c16r2="http://schemas.microsoft.com/office/drawing/2015/06/chart">
            <c:ext xmlns:c16="http://schemas.microsoft.com/office/drawing/2014/chart" uri="{C3380CC4-5D6E-409C-BE32-E72D297353CC}">
              <c16:uniqueId val="{00000000-DD61-40E6-B0ED-7C8AE0A3AD95}"/>
            </c:ext>
          </c:extLst>
        </c:ser>
        <c:dLbls>
          <c:showLegendKey val="0"/>
          <c:showVal val="0"/>
          <c:showCatName val="0"/>
          <c:showSerName val="0"/>
          <c:showPercent val="0"/>
          <c:showBubbleSize val="0"/>
        </c:dLbls>
        <c:gapWidth val="150"/>
        <c:axId val="92971776"/>
        <c:axId val="9297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DD61-40E6-B0ED-7C8AE0A3AD95}"/>
            </c:ext>
          </c:extLst>
        </c:ser>
        <c:dLbls>
          <c:showLegendKey val="0"/>
          <c:showVal val="0"/>
          <c:showCatName val="0"/>
          <c:showSerName val="0"/>
          <c:showPercent val="0"/>
          <c:showBubbleSize val="0"/>
        </c:dLbls>
        <c:marker val="1"/>
        <c:smooth val="0"/>
        <c:axId val="92971776"/>
        <c:axId val="92973696"/>
      </c:lineChart>
      <c:dateAx>
        <c:axId val="92971776"/>
        <c:scaling>
          <c:orientation val="minMax"/>
        </c:scaling>
        <c:delete val="1"/>
        <c:axPos val="b"/>
        <c:numFmt formatCode="ge" sourceLinked="1"/>
        <c:majorTickMark val="none"/>
        <c:minorTickMark val="none"/>
        <c:tickLblPos val="none"/>
        <c:crossAx val="92973696"/>
        <c:crosses val="autoZero"/>
        <c:auto val="1"/>
        <c:lblOffset val="100"/>
        <c:baseTimeUnit val="years"/>
      </c:dateAx>
      <c:valAx>
        <c:axId val="929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67.739999999999995</c:v>
                </c:pt>
                <c:pt idx="1">
                  <c:v>68.81</c:v>
                </c:pt>
                <c:pt idx="2">
                  <c:v>69.569999999999993</c:v>
                </c:pt>
                <c:pt idx="3">
                  <c:v>78.34</c:v>
                </c:pt>
                <c:pt idx="4">
                  <c:v>75.84</c:v>
                </c:pt>
              </c:numCache>
            </c:numRef>
          </c:val>
          <c:extLst xmlns:c16r2="http://schemas.microsoft.com/office/drawing/2015/06/chart">
            <c:ext xmlns:c16="http://schemas.microsoft.com/office/drawing/2014/chart" uri="{C3380CC4-5D6E-409C-BE32-E72D297353CC}">
              <c16:uniqueId val="{00000000-20EF-495B-82E6-DE1B98FB5CE5}"/>
            </c:ext>
          </c:extLst>
        </c:ser>
        <c:dLbls>
          <c:showLegendKey val="0"/>
          <c:showVal val="0"/>
          <c:showCatName val="0"/>
          <c:showSerName val="0"/>
          <c:showPercent val="0"/>
          <c:showBubbleSize val="0"/>
        </c:dLbls>
        <c:gapWidth val="150"/>
        <c:axId val="93025408"/>
        <c:axId val="9302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20EF-495B-82E6-DE1B98FB5CE5}"/>
            </c:ext>
          </c:extLst>
        </c:ser>
        <c:dLbls>
          <c:showLegendKey val="0"/>
          <c:showVal val="0"/>
          <c:showCatName val="0"/>
          <c:showSerName val="0"/>
          <c:showPercent val="0"/>
          <c:showBubbleSize val="0"/>
        </c:dLbls>
        <c:marker val="1"/>
        <c:smooth val="0"/>
        <c:axId val="93025408"/>
        <c:axId val="93027328"/>
      </c:lineChart>
      <c:dateAx>
        <c:axId val="93025408"/>
        <c:scaling>
          <c:orientation val="minMax"/>
        </c:scaling>
        <c:delete val="1"/>
        <c:axPos val="b"/>
        <c:numFmt formatCode="ge" sourceLinked="1"/>
        <c:majorTickMark val="none"/>
        <c:minorTickMark val="none"/>
        <c:tickLblPos val="none"/>
        <c:crossAx val="93027328"/>
        <c:crosses val="autoZero"/>
        <c:auto val="1"/>
        <c:lblOffset val="100"/>
        <c:baseTimeUnit val="years"/>
      </c:dateAx>
      <c:valAx>
        <c:axId val="930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106.03</c:v>
                </c:pt>
                <c:pt idx="1">
                  <c:v>103.26</c:v>
                </c:pt>
                <c:pt idx="2">
                  <c:v>102.88</c:v>
                </c:pt>
                <c:pt idx="3">
                  <c:v>101.29</c:v>
                </c:pt>
                <c:pt idx="4">
                  <c:v>106.52</c:v>
                </c:pt>
              </c:numCache>
            </c:numRef>
          </c:val>
          <c:extLst xmlns:c16r2="http://schemas.microsoft.com/office/drawing/2015/06/chart">
            <c:ext xmlns:c16="http://schemas.microsoft.com/office/drawing/2014/chart" uri="{C3380CC4-5D6E-409C-BE32-E72D297353CC}">
              <c16:uniqueId val="{00000000-BE35-49DB-8230-38BAD2650D10}"/>
            </c:ext>
          </c:extLst>
        </c:ser>
        <c:dLbls>
          <c:showLegendKey val="0"/>
          <c:showVal val="0"/>
          <c:showCatName val="0"/>
          <c:showSerName val="0"/>
          <c:showPercent val="0"/>
          <c:showBubbleSize val="0"/>
        </c:dLbls>
        <c:gapWidth val="150"/>
        <c:axId val="80524800"/>
        <c:axId val="8052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BE35-49DB-8230-38BAD2650D10}"/>
            </c:ext>
          </c:extLst>
        </c:ser>
        <c:dLbls>
          <c:showLegendKey val="0"/>
          <c:showVal val="0"/>
          <c:showCatName val="0"/>
          <c:showSerName val="0"/>
          <c:showPercent val="0"/>
          <c:showBubbleSize val="0"/>
        </c:dLbls>
        <c:marker val="1"/>
        <c:smooth val="0"/>
        <c:axId val="80524800"/>
        <c:axId val="80526720"/>
      </c:lineChart>
      <c:dateAx>
        <c:axId val="80524800"/>
        <c:scaling>
          <c:orientation val="minMax"/>
        </c:scaling>
        <c:delete val="1"/>
        <c:axPos val="b"/>
        <c:numFmt formatCode="ge" sourceLinked="1"/>
        <c:majorTickMark val="none"/>
        <c:minorTickMark val="none"/>
        <c:tickLblPos val="none"/>
        <c:crossAx val="80526720"/>
        <c:crosses val="autoZero"/>
        <c:auto val="1"/>
        <c:lblOffset val="100"/>
        <c:baseTimeUnit val="years"/>
      </c:dateAx>
      <c:valAx>
        <c:axId val="805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9C-4BDA-A0AD-D70E19CD9BC9}"/>
            </c:ext>
          </c:extLst>
        </c:ser>
        <c:dLbls>
          <c:showLegendKey val="0"/>
          <c:showVal val="0"/>
          <c:showCatName val="0"/>
          <c:showSerName val="0"/>
          <c:showPercent val="0"/>
          <c:showBubbleSize val="0"/>
        </c:dLbls>
        <c:gapWidth val="150"/>
        <c:axId val="80893824"/>
        <c:axId val="809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9C-4BDA-A0AD-D70E19CD9BC9}"/>
            </c:ext>
          </c:extLst>
        </c:ser>
        <c:dLbls>
          <c:showLegendKey val="0"/>
          <c:showVal val="0"/>
          <c:showCatName val="0"/>
          <c:showSerName val="0"/>
          <c:showPercent val="0"/>
          <c:showBubbleSize val="0"/>
        </c:dLbls>
        <c:marker val="1"/>
        <c:smooth val="0"/>
        <c:axId val="80893824"/>
        <c:axId val="80908288"/>
      </c:lineChart>
      <c:dateAx>
        <c:axId val="80893824"/>
        <c:scaling>
          <c:orientation val="minMax"/>
        </c:scaling>
        <c:delete val="1"/>
        <c:axPos val="b"/>
        <c:numFmt formatCode="ge" sourceLinked="1"/>
        <c:majorTickMark val="none"/>
        <c:minorTickMark val="none"/>
        <c:tickLblPos val="none"/>
        <c:crossAx val="80908288"/>
        <c:crosses val="autoZero"/>
        <c:auto val="1"/>
        <c:lblOffset val="100"/>
        <c:baseTimeUnit val="years"/>
      </c:dateAx>
      <c:valAx>
        <c:axId val="809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C1-43EC-9B2E-9BC48B59B9A8}"/>
            </c:ext>
          </c:extLst>
        </c:ser>
        <c:dLbls>
          <c:showLegendKey val="0"/>
          <c:showVal val="0"/>
          <c:showCatName val="0"/>
          <c:showSerName val="0"/>
          <c:showPercent val="0"/>
          <c:showBubbleSize val="0"/>
        </c:dLbls>
        <c:gapWidth val="150"/>
        <c:axId val="82721024"/>
        <c:axId val="827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C1-43EC-9B2E-9BC48B59B9A8}"/>
            </c:ext>
          </c:extLst>
        </c:ser>
        <c:dLbls>
          <c:showLegendKey val="0"/>
          <c:showVal val="0"/>
          <c:showCatName val="0"/>
          <c:showSerName val="0"/>
          <c:showPercent val="0"/>
          <c:showBubbleSize val="0"/>
        </c:dLbls>
        <c:marker val="1"/>
        <c:smooth val="0"/>
        <c:axId val="82721024"/>
        <c:axId val="82723200"/>
      </c:lineChart>
      <c:dateAx>
        <c:axId val="82721024"/>
        <c:scaling>
          <c:orientation val="minMax"/>
        </c:scaling>
        <c:delete val="1"/>
        <c:axPos val="b"/>
        <c:numFmt formatCode="ge" sourceLinked="1"/>
        <c:majorTickMark val="none"/>
        <c:minorTickMark val="none"/>
        <c:tickLblPos val="none"/>
        <c:crossAx val="82723200"/>
        <c:crosses val="autoZero"/>
        <c:auto val="1"/>
        <c:lblOffset val="100"/>
        <c:baseTimeUnit val="years"/>
      </c:dateAx>
      <c:valAx>
        <c:axId val="827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74-447A-A23F-D28D6DF14F29}"/>
            </c:ext>
          </c:extLst>
        </c:ser>
        <c:dLbls>
          <c:showLegendKey val="0"/>
          <c:showVal val="0"/>
          <c:showCatName val="0"/>
          <c:showSerName val="0"/>
          <c:showPercent val="0"/>
          <c:showBubbleSize val="0"/>
        </c:dLbls>
        <c:gapWidth val="150"/>
        <c:axId val="82754560"/>
        <c:axId val="827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74-447A-A23F-D28D6DF14F29}"/>
            </c:ext>
          </c:extLst>
        </c:ser>
        <c:dLbls>
          <c:showLegendKey val="0"/>
          <c:showVal val="0"/>
          <c:showCatName val="0"/>
          <c:showSerName val="0"/>
          <c:showPercent val="0"/>
          <c:showBubbleSize val="0"/>
        </c:dLbls>
        <c:marker val="1"/>
        <c:smooth val="0"/>
        <c:axId val="82754560"/>
        <c:axId val="82756736"/>
      </c:lineChart>
      <c:dateAx>
        <c:axId val="82754560"/>
        <c:scaling>
          <c:orientation val="minMax"/>
        </c:scaling>
        <c:delete val="1"/>
        <c:axPos val="b"/>
        <c:numFmt formatCode="ge" sourceLinked="1"/>
        <c:majorTickMark val="none"/>
        <c:minorTickMark val="none"/>
        <c:tickLblPos val="none"/>
        <c:crossAx val="82756736"/>
        <c:crosses val="autoZero"/>
        <c:auto val="1"/>
        <c:lblOffset val="100"/>
        <c:baseTimeUnit val="years"/>
      </c:dateAx>
      <c:valAx>
        <c:axId val="827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8D-47D2-9FCD-F3F5E2946426}"/>
            </c:ext>
          </c:extLst>
        </c:ser>
        <c:dLbls>
          <c:showLegendKey val="0"/>
          <c:showVal val="0"/>
          <c:showCatName val="0"/>
          <c:showSerName val="0"/>
          <c:showPercent val="0"/>
          <c:showBubbleSize val="0"/>
        </c:dLbls>
        <c:gapWidth val="150"/>
        <c:axId val="82793984"/>
        <c:axId val="827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8D-47D2-9FCD-F3F5E2946426}"/>
            </c:ext>
          </c:extLst>
        </c:ser>
        <c:dLbls>
          <c:showLegendKey val="0"/>
          <c:showVal val="0"/>
          <c:showCatName val="0"/>
          <c:showSerName val="0"/>
          <c:showPercent val="0"/>
          <c:showBubbleSize val="0"/>
        </c:dLbls>
        <c:marker val="1"/>
        <c:smooth val="0"/>
        <c:axId val="82793984"/>
        <c:axId val="82795904"/>
      </c:lineChart>
      <c:dateAx>
        <c:axId val="82793984"/>
        <c:scaling>
          <c:orientation val="minMax"/>
        </c:scaling>
        <c:delete val="1"/>
        <c:axPos val="b"/>
        <c:numFmt formatCode="ge" sourceLinked="1"/>
        <c:majorTickMark val="none"/>
        <c:minorTickMark val="none"/>
        <c:tickLblPos val="none"/>
        <c:crossAx val="82795904"/>
        <c:crosses val="autoZero"/>
        <c:auto val="1"/>
        <c:lblOffset val="100"/>
        <c:baseTimeUnit val="years"/>
      </c:dateAx>
      <c:valAx>
        <c:axId val="827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formatCode="#,##0.00;&quot;△&quot;#,##0.00;&quot;-&quot;">
                  <c:v>24.97</c:v>
                </c:pt>
                <c:pt idx="4" formatCode="#,##0.00;&quot;△&quot;#,##0.00;&quot;-&quot;">
                  <c:v>30.76</c:v>
                </c:pt>
              </c:numCache>
            </c:numRef>
          </c:val>
          <c:extLst xmlns:c16r2="http://schemas.microsoft.com/office/drawing/2015/06/chart">
            <c:ext xmlns:c16="http://schemas.microsoft.com/office/drawing/2014/chart" uri="{C3380CC4-5D6E-409C-BE32-E72D297353CC}">
              <c16:uniqueId val="{00000000-26A4-4DC3-A7C5-92091BEC8D21}"/>
            </c:ext>
          </c:extLst>
        </c:ser>
        <c:dLbls>
          <c:showLegendKey val="0"/>
          <c:showVal val="0"/>
          <c:showCatName val="0"/>
          <c:showSerName val="0"/>
          <c:showPercent val="0"/>
          <c:showBubbleSize val="0"/>
        </c:dLbls>
        <c:gapWidth val="150"/>
        <c:axId val="82843520"/>
        <c:axId val="8285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26A4-4DC3-A7C5-92091BEC8D21}"/>
            </c:ext>
          </c:extLst>
        </c:ser>
        <c:dLbls>
          <c:showLegendKey val="0"/>
          <c:showVal val="0"/>
          <c:showCatName val="0"/>
          <c:showSerName val="0"/>
          <c:showPercent val="0"/>
          <c:showBubbleSize val="0"/>
        </c:dLbls>
        <c:marker val="1"/>
        <c:smooth val="0"/>
        <c:axId val="82843520"/>
        <c:axId val="82857984"/>
      </c:lineChart>
      <c:dateAx>
        <c:axId val="82843520"/>
        <c:scaling>
          <c:orientation val="minMax"/>
        </c:scaling>
        <c:delete val="1"/>
        <c:axPos val="b"/>
        <c:numFmt formatCode="ge" sourceLinked="1"/>
        <c:majorTickMark val="none"/>
        <c:minorTickMark val="none"/>
        <c:tickLblPos val="none"/>
        <c:crossAx val="82857984"/>
        <c:crosses val="autoZero"/>
        <c:auto val="1"/>
        <c:lblOffset val="100"/>
        <c:baseTimeUnit val="years"/>
      </c:dateAx>
      <c:valAx>
        <c:axId val="828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64.69</c:v>
                </c:pt>
                <c:pt idx="1">
                  <c:v>97.54</c:v>
                </c:pt>
                <c:pt idx="2">
                  <c:v>97.92</c:v>
                </c:pt>
                <c:pt idx="3">
                  <c:v>97.54</c:v>
                </c:pt>
                <c:pt idx="4">
                  <c:v>104.91</c:v>
                </c:pt>
              </c:numCache>
            </c:numRef>
          </c:val>
          <c:extLst xmlns:c16r2="http://schemas.microsoft.com/office/drawing/2015/06/chart">
            <c:ext xmlns:c16="http://schemas.microsoft.com/office/drawing/2014/chart" uri="{C3380CC4-5D6E-409C-BE32-E72D297353CC}">
              <c16:uniqueId val="{00000000-36EE-4C5B-A70D-16E766C2ED34}"/>
            </c:ext>
          </c:extLst>
        </c:ser>
        <c:dLbls>
          <c:showLegendKey val="0"/>
          <c:showVal val="0"/>
          <c:showCatName val="0"/>
          <c:showSerName val="0"/>
          <c:showPercent val="0"/>
          <c:showBubbleSize val="0"/>
        </c:dLbls>
        <c:gapWidth val="150"/>
        <c:axId val="82868480"/>
        <c:axId val="828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36EE-4C5B-A70D-16E766C2ED34}"/>
            </c:ext>
          </c:extLst>
        </c:ser>
        <c:dLbls>
          <c:showLegendKey val="0"/>
          <c:showVal val="0"/>
          <c:showCatName val="0"/>
          <c:showSerName val="0"/>
          <c:showPercent val="0"/>
          <c:showBubbleSize val="0"/>
        </c:dLbls>
        <c:marker val="1"/>
        <c:smooth val="0"/>
        <c:axId val="82868480"/>
        <c:axId val="82882944"/>
      </c:lineChart>
      <c:dateAx>
        <c:axId val="82868480"/>
        <c:scaling>
          <c:orientation val="minMax"/>
        </c:scaling>
        <c:delete val="1"/>
        <c:axPos val="b"/>
        <c:numFmt formatCode="ge" sourceLinked="1"/>
        <c:majorTickMark val="none"/>
        <c:minorTickMark val="none"/>
        <c:tickLblPos val="none"/>
        <c:crossAx val="82882944"/>
        <c:crosses val="autoZero"/>
        <c:auto val="1"/>
        <c:lblOffset val="100"/>
        <c:baseTimeUnit val="years"/>
      </c:dateAx>
      <c:valAx>
        <c:axId val="828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360.09</c:v>
                </c:pt>
                <c:pt idx="1">
                  <c:v>244.95</c:v>
                </c:pt>
                <c:pt idx="2">
                  <c:v>244.29</c:v>
                </c:pt>
                <c:pt idx="3">
                  <c:v>246.52</c:v>
                </c:pt>
                <c:pt idx="4">
                  <c:v>227.49</c:v>
                </c:pt>
              </c:numCache>
            </c:numRef>
          </c:val>
          <c:extLst xmlns:c16r2="http://schemas.microsoft.com/office/drawing/2015/06/chart">
            <c:ext xmlns:c16="http://schemas.microsoft.com/office/drawing/2014/chart" uri="{C3380CC4-5D6E-409C-BE32-E72D297353CC}">
              <c16:uniqueId val="{00000000-FEDE-4C8A-B621-2BAE94E4FB3F}"/>
            </c:ext>
          </c:extLst>
        </c:ser>
        <c:dLbls>
          <c:showLegendKey val="0"/>
          <c:showVal val="0"/>
          <c:showCatName val="0"/>
          <c:showSerName val="0"/>
          <c:showPercent val="0"/>
          <c:showBubbleSize val="0"/>
        </c:dLbls>
        <c:gapWidth val="150"/>
        <c:axId val="92942720"/>
        <c:axId val="9294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FEDE-4C8A-B621-2BAE94E4FB3F}"/>
            </c:ext>
          </c:extLst>
        </c:ser>
        <c:dLbls>
          <c:showLegendKey val="0"/>
          <c:showVal val="0"/>
          <c:showCatName val="0"/>
          <c:showSerName val="0"/>
          <c:showPercent val="0"/>
          <c:showBubbleSize val="0"/>
        </c:dLbls>
        <c:marker val="1"/>
        <c:smooth val="0"/>
        <c:axId val="92942720"/>
        <c:axId val="92944640"/>
      </c:lineChart>
      <c:dateAx>
        <c:axId val="92942720"/>
        <c:scaling>
          <c:orientation val="minMax"/>
        </c:scaling>
        <c:delete val="1"/>
        <c:axPos val="b"/>
        <c:numFmt formatCode="ge" sourceLinked="1"/>
        <c:majorTickMark val="none"/>
        <c:minorTickMark val="none"/>
        <c:tickLblPos val="none"/>
        <c:crossAx val="92944640"/>
        <c:crosses val="autoZero"/>
        <c:auto val="1"/>
        <c:lblOffset val="100"/>
        <c:baseTimeUnit val="years"/>
      </c:dateAx>
      <c:valAx>
        <c:axId val="929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下川町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3339</v>
      </c>
      <c r="AM8" s="66"/>
      <c r="AN8" s="66"/>
      <c r="AO8" s="66"/>
      <c r="AP8" s="66"/>
      <c r="AQ8" s="66"/>
      <c r="AR8" s="66"/>
      <c r="AS8" s="66"/>
      <c r="AT8" s="65">
        <f>データ!$S$6</f>
        <v>644.20000000000005</v>
      </c>
      <c r="AU8" s="65"/>
      <c r="AV8" s="65"/>
      <c r="AW8" s="65"/>
      <c r="AX8" s="65"/>
      <c r="AY8" s="65"/>
      <c r="AZ8" s="65"/>
      <c r="BA8" s="65"/>
      <c r="BB8" s="65">
        <f>データ!$T$6</f>
        <v>5.18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93.57</v>
      </c>
      <c r="Q10" s="65"/>
      <c r="R10" s="65"/>
      <c r="S10" s="65"/>
      <c r="T10" s="65"/>
      <c r="U10" s="65"/>
      <c r="V10" s="65"/>
      <c r="W10" s="66">
        <f>データ!$Q$6</f>
        <v>4784</v>
      </c>
      <c r="X10" s="66"/>
      <c r="Y10" s="66"/>
      <c r="Z10" s="66"/>
      <c r="AA10" s="66"/>
      <c r="AB10" s="66"/>
      <c r="AC10" s="66"/>
      <c r="AD10" s="2"/>
      <c r="AE10" s="2"/>
      <c r="AF10" s="2"/>
      <c r="AG10" s="2"/>
      <c r="AH10" s="2"/>
      <c r="AI10" s="2"/>
      <c r="AJ10" s="2"/>
      <c r="AK10" s="2"/>
      <c r="AL10" s="66">
        <f>データ!$U$6</f>
        <v>3101</v>
      </c>
      <c r="AM10" s="66"/>
      <c r="AN10" s="66"/>
      <c r="AO10" s="66"/>
      <c r="AP10" s="66"/>
      <c r="AQ10" s="66"/>
      <c r="AR10" s="66"/>
      <c r="AS10" s="66"/>
      <c r="AT10" s="65">
        <f>データ!$V$6</f>
        <v>36.35</v>
      </c>
      <c r="AU10" s="65"/>
      <c r="AV10" s="65"/>
      <c r="AW10" s="65"/>
      <c r="AX10" s="65"/>
      <c r="AY10" s="65"/>
      <c r="AZ10" s="65"/>
      <c r="BA10" s="65"/>
      <c r="BB10" s="65">
        <f>データ!$W$6</f>
        <v>85.31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55</v>
      </c>
      <c r="N85" s="26" t="s">
        <v>55</v>
      </c>
      <c r="O85" s="26" t="str">
        <f>データ!EN6</f>
        <v>【0.72】</v>
      </c>
    </row>
  </sheetData>
  <sheetProtection algorithmName="SHA-512" hashValue="NsAUCTgMZOcM9yjkXYgVS0aER5HYniXVITKczkTE9PRLEte2vsjgLhpVeWuMVntawE5p+pOJqBQRuS6x9jpLsw==" saltValue="5/6FcXpEiIhmRpzPiYkg+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14681</v>
      </c>
      <c r="D6" s="33">
        <f t="shared" si="3"/>
        <v>47</v>
      </c>
      <c r="E6" s="33">
        <f t="shared" si="3"/>
        <v>1</v>
      </c>
      <c r="F6" s="33">
        <f t="shared" si="3"/>
        <v>0</v>
      </c>
      <c r="G6" s="33">
        <f t="shared" si="3"/>
        <v>0</v>
      </c>
      <c r="H6" s="33" t="str">
        <f t="shared" si="3"/>
        <v>北海道　下川町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93.57</v>
      </c>
      <c r="Q6" s="34">
        <f t="shared" si="3"/>
        <v>4784</v>
      </c>
      <c r="R6" s="34">
        <f t="shared" si="3"/>
        <v>3339</v>
      </c>
      <c r="S6" s="34">
        <f t="shared" si="3"/>
        <v>644.20000000000005</v>
      </c>
      <c r="T6" s="34">
        <f t="shared" si="3"/>
        <v>5.18</v>
      </c>
      <c r="U6" s="34">
        <f t="shared" si="3"/>
        <v>3101</v>
      </c>
      <c r="V6" s="34">
        <f t="shared" si="3"/>
        <v>36.35</v>
      </c>
      <c r="W6" s="34">
        <f t="shared" si="3"/>
        <v>85.31</v>
      </c>
      <c r="X6" s="35">
        <f>IF(X7="",NA(),X7)</f>
        <v>106.03</v>
      </c>
      <c r="Y6" s="35">
        <f t="shared" ref="Y6:AG6" si="4">IF(Y7="",NA(),Y7)</f>
        <v>103.26</v>
      </c>
      <c r="Z6" s="35">
        <f t="shared" si="4"/>
        <v>102.88</v>
      </c>
      <c r="AA6" s="35">
        <f t="shared" si="4"/>
        <v>101.29</v>
      </c>
      <c r="AB6" s="35">
        <f t="shared" si="4"/>
        <v>106.52</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5">
        <f t="shared" si="7"/>
        <v>24.97</v>
      </c>
      <c r="BI6" s="35">
        <f t="shared" si="7"/>
        <v>30.76</v>
      </c>
      <c r="BJ6" s="35">
        <f t="shared" si="7"/>
        <v>1113.76</v>
      </c>
      <c r="BK6" s="35">
        <f t="shared" si="7"/>
        <v>1125.69</v>
      </c>
      <c r="BL6" s="35">
        <f t="shared" si="7"/>
        <v>1134.67</v>
      </c>
      <c r="BM6" s="35">
        <f t="shared" si="7"/>
        <v>1144.79</v>
      </c>
      <c r="BN6" s="35">
        <f t="shared" si="7"/>
        <v>1061.58</v>
      </c>
      <c r="BO6" s="34" t="str">
        <f>IF(BO7="","",IF(BO7="-","【-】","【"&amp;SUBSTITUTE(TEXT(BO7,"#,##0.00"),"-","△")&amp;"】"))</f>
        <v>【1,141.75】</v>
      </c>
      <c r="BP6" s="35">
        <f>IF(BP7="",NA(),BP7)</f>
        <v>64.69</v>
      </c>
      <c r="BQ6" s="35">
        <f t="shared" ref="BQ6:BY6" si="8">IF(BQ7="",NA(),BQ7)</f>
        <v>97.54</v>
      </c>
      <c r="BR6" s="35">
        <f t="shared" si="8"/>
        <v>97.92</v>
      </c>
      <c r="BS6" s="35">
        <f t="shared" si="8"/>
        <v>97.54</v>
      </c>
      <c r="BT6" s="35">
        <f t="shared" si="8"/>
        <v>104.91</v>
      </c>
      <c r="BU6" s="35">
        <f t="shared" si="8"/>
        <v>34.25</v>
      </c>
      <c r="BV6" s="35">
        <f t="shared" si="8"/>
        <v>46.48</v>
      </c>
      <c r="BW6" s="35">
        <f t="shared" si="8"/>
        <v>40.6</v>
      </c>
      <c r="BX6" s="35">
        <f t="shared" si="8"/>
        <v>56.04</v>
      </c>
      <c r="BY6" s="35">
        <f t="shared" si="8"/>
        <v>58.52</v>
      </c>
      <c r="BZ6" s="34" t="str">
        <f>IF(BZ7="","",IF(BZ7="-","【-】","【"&amp;SUBSTITUTE(TEXT(BZ7,"#,##0.00"),"-","△")&amp;"】"))</f>
        <v>【54.93】</v>
      </c>
      <c r="CA6" s="35">
        <f>IF(CA7="",NA(),CA7)</f>
        <v>360.09</v>
      </c>
      <c r="CB6" s="35">
        <f t="shared" ref="CB6:CJ6" si="9">IF(CB7="",NA(),CB7)</f>
        <v>244.95</v>
      </c>
      <c r="CC6" s="35">
        <f t="shared" si="9"/>
        <v>244.29</v>
      </c>
      <c r="CD6" s="35">
        <f t="shared" si="9"/>
        <v>246.52</v>
      </c>
      <c r="CE6" s="35">
        <f t="shared" si="9"/>
        <v>227.49</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67.05</v>
      </c>
      <c r="CM6" s="35">
        <f t="shared" ref="CM6:CU6" si="10">IF(CM7="",NA(),CM7)</f>
        <v>66.45</v>
      </c>
      <c r="CN6" s="35">
        <f t="shared" si="10"/>
        <v>66.260000000000005</v>
      </c>
      <c r="CO6" s="35">
        <f t="shared" si="10"/>
        <v>60.04</v>
      </c>
      <c r="CP6" s="35">
        <f t="shared" si="10"/>
        <v>62.84</v>
      </c>
      <c r="CQ6" s="35">
        <f t="shared" si="10"/>
        <v>57.55</v>
      </c>
      <c r="CR6" s="35">
        <f t="shared" si="10"/>
        <v>57.43</v>
      </c>
      <c r="CS6" s="35">
        <f t="shared" si="10"/>
        <v>57.29</v>
      </c>
      <c r="CT6" s="35">
        <f t="shared" si="10"/>
        <v>55.9</v>
      </c>
      <c r="CU6" s="35">
        <f t="shared" si="10"/>
        <v>57.3</v>
      </c>
      <c r="CV6" s="34" t="str">
        <f>IF(CV7="","",IF(CV7="-","【-】","【"&amp;SUBSTITUTE(TEXT(CV7,"#,##0.00"),"-","△")&amp;"】"))</f>
        <v>【56.91】</v>
      </c>
      <c r="CW6" s="35">
        <f>IF(CW7="",NA(),CW7)</f>
        <v>67.739999999999995</v>
      </c>
      <c r="CX6" s="35">
        <f t="shared" ref="CX6:DF6" si="11">IF(CX7="",NA(),CX7)</f>
        <v>68.81</v>
      </c>
      <c r="CY6" s="35">
        <f t="shared" si="11"/>
        <v>69.569999999999993</v>
      </c>
      <c r="CZ6" s="35">
        <f t="shared" si="11"/>
        <v>78.34</v>
      </c>
      <c r="DA6" s="35">
        <f t="shared" si="11"/>
        <v>75.84</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0.14000000000000001</v>
      </c>
      <c r="EE6" s="34">
        <f t="shared" ref="EE6:EM6" si="14">IF(EE7="",NA(),EE7)</f>
        <v>0</v>
      </c>
      <c r="EF6" s="35">
        <f t="shared" si="14"/>
        <v>0.31</v>
      </c>
      <c r="EG6" s="35">
        <f t="shared" si="14"/>
        <v>0.56000000000000005</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14681</v>
      </c>
      <c r="D7" s="37">
        <v>47</v>
      </c>
      <c r="E7" s="37">
        <v>1</v>
      </c>
      <c r="F7" s="37">
        <v>0</v>
      </c>
      <c r="G7" s="37">
        <v>0</v>
      </c>
      <c r="H7" s="37" t="s">
        <v>109</v>
      </c>
      <c r="I7" s="37" t="s">
        <v>110</v>
      </c>
      <c r="J7" s="37" t="s">
        <v>111</v>
      </c>
      <c r="K7" s="37" t="s">
        <v>112</v>
      </c>
      <c r="L7" s="37" t="s">
        <v>113</v>
      </c>
      <c r="M7" s="37" t="s">
        <v>114</v>
      </c>
      <c r="N7" s="38" t="s">
        <v>115</v>
      </c>
      <c r="O7" s="38" t="s">
        <v>116</v>
      </c>
      <c r="P7" s="38">
        <v>93.57</v>
      </c>
      <c r="Q7" s="38">
        <v>4784</v>
      </c>
      <c r="R7" s="38">
        <v>3339</v>
      </c>
      <c r="S7" s="38">
        <v>644.20000000000005</v>
      </c>
      <c r="T7" s="38">
        <v>5.18</v>
      </c>
      <c r="U7" s="38">
        <v>3101</v>
      </c>
      <c r="V7" s="38">
        <v>36.35</v>
      </c>
      <c r="W7" s="38">
        <v>85.31</v>
      </c>
      <c r="X7" s="38">
        <v>106.03</v>
      </c>
      <c r="Y7" s="38">
        <v>103.26</v>
      </c>
      <c r="Z7" s="38">
        <v>102.88</v>
      </c>
      <c r="AA7" s="38">
        <v>101.29</v>
      </c>
      <c r="AB7" s="38">
        <v>106.52</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24.97</v>
      </c>
      <c r="BI7" s="38">
        <v>30.76</v>
      </c>
      <c r="BJ7" s="38">
        <v>1113.76</v>
      </c>
      <c r="BK7" s="38">
        <v>1125.69</v>
      </c>
      <c r="BL7" s="38">
        <v>1134.67</v>
      </c>
      <c r="BM7" s="38">
        <v>1144.79</v>
      </c>
      <c r="BN7" s="38">
        <v>1061.58</v>
      </c>
      <c r="BO7" s="38">
        <v>1141.75</v>
      </c>
      <c r="BP7" s="38">
        <v>64.69</v>
      </c>
      <c r="BQ7" s="38">
        <v>97.54</v>
      </c>
      <c r="BR7" s="38">
        <v>97.92</v>
      </c>
      <c r="BS7" s="38">
        <v>97.54</v>
      </c>
      <c r="BT7" s="38">
        <v>104.91</v>
      </c>
      <c r="BU7" s="38">
        <v>34.25</v>
      </c>
      <c r="BV7" s="38">
        <v>46.48</v>
      </c>
      <c r="BW7" s="38">
        <v>40.6</v>
      </c>
      <c r="BX7" s="38">
        <v>56.04</v>
      </c>
      <c r="BY7" s="38">
        <v>58.52</v>
      </c>
      <c r="BZ7" s="38">
        <v>54.93</v>
      </c>
      <c r="CA7" s="38">
        <v>360.09</v>
      </c>
      <c r="CB7" s="38">
        <v>244.95</v>
      </c>
      <c r="CC7" s="38">
        <v>244.29</v>
      </c>
      <c r="CD7" s="38">
        <v>246.52</v>
      </c>
      <c r="CE7" s="38">
        <v>227.49</v>
      </c>
      <c r="CF7" s="38">
        <v>501.18</v>
      </c>
      <c r="CG7" s="38">
        <v>376.61</v>
      </c>
      <c r="CH7" s="38">
        <v>440.03</v>
      </c>
      <c r="CI7" s="38">
        <v>304.35000000000002</v>
      </c>
      <c r="CJ7" s="38">
        <v>296.3</v>
      </c>
      <c r="CK7" s="38">
        <v>292.18</v>
      </c>
      <c r="CL7" s="38">
        <v>67.05</v>
      </c>
      <c r="CM7" s="38">
        <v>66.45</v>
      </c>
      <c r="CN7" s="38">
        <v>66.260000000000005</v>
      </c>
      <c r="CO7" s="38">
        <v>60.04</v>
      </c>
      <c r="CP7" s="38">
        <v>62.84</v>
      </c>
      <c r="CQ7" s="38">
        <v>57.55</v>
      </c>
      <c r="CR7" s="38">
        <v>57.43</v>
      </c>
      <c r="CS7" s="38">
        <v>57.29</v>
      </c>
      <c r="CT7" s="38">
        <v>55.9</v>
      </c>
      <c r="CU7" s="38">
        <v>57.3</v>
      </c>
      <c r="CV7" s="38">
        <v>56.91</v>
      </c>
      <c r="CW7" s="38">
        <v>67.739999999999995</v>
      </c>
      <c r="CX7" s="38">
        <v>68.81</v>
      </c>
      <c r="CY7" s="38">
        <v>69.569999999999993</v>
      </c>
      <c r="CZ7" s="38">
        <v>78.34</v>
      </c>
      <c r="DA7" s="38">
        <v>75.84</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0.14000000000000001</v>
      </c>
      <c r="EE7" s="38">
        <v>0</v>
      </c>
      <c r="EF7" s="38">
        <v>0.31</v>
      </c>
      <c r="EG7" s="38">
        <v>0.56000000000000005</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2019-01-28T02:15:31Z</cp:lastPrinted>
  <dcterms:created xsi:type="dcterms:W3CDTF">2018-12-03T08:40:45Z</dcterms:created>
  <dcterms:modified xsi:type="dcterms:W3CDTF">2019-01-28T02:15:35Z</dcterms:modified>
  <cp:category/>
</cp:coreProperties>
</file>