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16.51.40\総務-企g\☆　財政担当\10財政公表\05 財政状況資料集\R5財政状況資料集\2025.03.11_【依頼313(木)〆】令和５年度財政状況資料集の作成及び提出について\02提出\"/>
    </mc:Choice>
  </mc:AlternateContent>
  <xr:revisionPtr revIDLastSave="0" documentId="13_ncr:1_{A9413AE8-1898-47F8-B99D-8CBBF04642BD}"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U34" i="10"/>
  <c r="U35" i="10" s="1"/>
  <c r="U36" i="10" s="1"/>
  <c r="U37"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<sst xmlns="http://schemas.openxmlformats.org/spreadsheetml/2006/main" count="1093" uniqueCount="560">
  <si>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</si>
  <si>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</si>
  <si>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</si>
  <si>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</si>
  <si>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</si>
  <si>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</si>
  <si>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</si>
  <si>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</si>
  <si>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</si>
  <si>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</si>
  <si>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</si>
  <si>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</si>
  <si>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</si>
  <si>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</si>
  <si>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</si>
  <si>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</si>
  <si>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</si>
  <si>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</si>
  <si>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</si>
  <si>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</si>
  <si>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</si>
  <si>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</si>
  <si>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</si>
  <si>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</si>
  <si>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</si>
  <si>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</si>
  <si>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</si>
  <si>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</si>
  <si>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</si>
  <si>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</si>
  <si>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</si>
  <si>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</si>
  <si>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</si>
  <si>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</si>
  <si>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</si>
  <si>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</si>
  <si>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</si>
  <si>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</si>
  <si>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</si>
  <si>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</si>
  <si>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</si>
  <si>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</si>
  <si>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</si>
  <si>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</si>
  <si>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</si>
  <si>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</si>
  <si>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</si>
  <si>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</si>
  <si>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</si>
  <si>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</si>
  <si>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</si>
  <si>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</si>
  <si>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</si>
  <si>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</si>
  <si>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</si>
  <si>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</si>
  <si>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</si>
  <si>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</si>
  <si>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</si>
  <si>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</si>
  <si>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</si>
  <si>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</si>
  <si>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</si>
  <si>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</si>
  <si>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</si>
  <si>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</si>
  <si>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</si>
  <si>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</si>
  <si>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</si>
  <si>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</si>
  <si>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</si>
  <si>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</si>
  <si>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</si>
  <si>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</si>
  <si>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</si>
  <si>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</si>
  <si>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</si>
  <si>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</si>
  <si>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</si>
  <si>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</si>
  <si>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</si>
  <si>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</si>
  <si>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</si>
  <si>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</si>
  <si>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</si>
  <si>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</si>
  <si>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</si>
  <si>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</si>
  <si>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</si>
  <si>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</si>
  <si>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</si>
  <si>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</si>
  <si>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</si>
  <si>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</si>
  <si>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</si>
  <si>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</si>
  <si>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</si>
  <si>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</si>
  <si>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</si>
  <si>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</si>
  <si>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</si>
  <si>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</si>
  <si>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</si>
  <si>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</si>
  <si>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</si>
  <si>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</si>
  <si>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</si>
  <si>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</si>
  <si>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</si>
  <si>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</si>
  <si>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</si>
  <si>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</si>
  <si>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</si>
  <si>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</si>
  <si>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</si>
  <si>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</si>
  <si>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</si>
  <si>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</si>
  <si>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</si>
  <si>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</si>
  <si>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</si>
  <si>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</si>
  <si>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</si>
  <si>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</si>
  <si>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</si>
  <si>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</si>
  <si>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</si>
  <si>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</si>
  <si>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</si>
  <si>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</si>
  <si>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</si>
  <si>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</si>
  <si>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</si>
  <si>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</si>
  <si>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</si>
  <si>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</si>
  <si>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</si>
  <si>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</si>
  <si>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</si>
  <si>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</si>
  <si>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</si>
  <si>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</si>
  <si>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</si>
  <si>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</si>
  <si>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</si>
  <si>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</si>
  <si>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</si>
  <si>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</si>
  <si>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</si>
  <si>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</si>
  <si>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</si>
  <si>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</si>
  <si>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</si>
  <si>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</si>
  <si>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</si>
  <si>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</si>
  <si>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</si>
  <si>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</si>
  <si>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</si>
  <si>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</si>
  <si>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</si>
  <si>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</si>
  <si>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</si>
  <si>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</si>
  <si>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</si>
  <si>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</si>
  <si>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</si>
  <si>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</si>
  <si>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</si>
  <si>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</si>
  <si>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</si>
  <si>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</si>
  <si>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</si>
  <si>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</si>
  <si>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</si>
  <si>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</si>
  <si>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</si>
  <si>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</si>
  <si>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</si>
  <si>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</si>
  <si>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</si>
  <si>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</si>
  <si>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</si>
  <si>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</si>
  <si>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</si>
  <si>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</si>
  <si>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</si>
  <si>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</si>
  <si>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</si>
  <si>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</si>
  <si>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</si>
  <si>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</si>
  <si>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</si>
  <si>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</si>
  <si>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</si>
  <si>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</si>
  <si>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</si>
  <si>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</si>
  <si>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</si>
  <si>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</si>
  <si>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</si>
  <si>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</si>
  <si>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北海道下川町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</si>
  <si>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</si>
  <si>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</si>
  <si>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</si>
  <si>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</si>
  <si>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</si>
  <si>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</si>
  <si>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</si>
  <si>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</si>
  <si>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</si>
  <si>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</si>
  <si>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</si>
  <si>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</si>
  <si>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</si>
  <si>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</si>
  <si>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</si>
  <si>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</si>
  <si>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</si>
  <si>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</si>
  <si>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</si>
  <si>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</si>
  <si>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</si>
  <si>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</si>
  <si>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</si>
  <si>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</si>
  <si>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</si>
  <si>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</si>
  <si>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</si>
  <si>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</si>
  <si>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</si>
  <si>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</si>
  <si>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</si>
  <si>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</si>
  <si>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</si>
  <si>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</si>
  <si>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</si>
  <si>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</si>
  <si>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</si>
  <si>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</si>
  <si>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</si>
  <si>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</si>
  <si>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</si>
  <si>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</si>
  <si>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</si>
  <si>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</si>
  <si>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</si>
  <si>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</si>
  <si>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</si>
  <si>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</si>
  <si>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</si>
  <si>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</si>
  <si>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</si>
  <si>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</si>
  <si>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</si>
  <si>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</si>
  <si>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</si>
  <si>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</si>
  <si>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</si>
  <si>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</si>
  <si>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</si>
  <si>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</si>
  <si>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</si>
  <si>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</si>
  <si>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</si>
  <si>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</si>
  <si>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</si>
  <si>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</si>
  <si>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</si>
  <si>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</si>
  <si>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</si>
  <si>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</si>
  <si>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</si>
  <si>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</si>
  <si>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</si>
  <si>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</si>
  <si>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</si>
  <si>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</si>
  <si>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</si>
  <si>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</si>
  <si>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</si>
  <si>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</si>
  <si>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</si>
  <si>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</si>
  <si>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</si>
  <si>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</si>
  <si>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</si>
  <si>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</si>
  <si>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</si>
  <si>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</si>
  <si>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</si>
  <si>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</si>
  <si>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</si>
  <si>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</si>
  <si>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</si>
  <si>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</si>
  <si>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</si>
  <si>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</si>
  <si>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</si>
  <si>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</si>
  <si>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</si>
  <si>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</si>
  <si>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</si>
  <si>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</si>
  <si>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</si>
  <si>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</si>
  <si>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</si>
  <si>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</si>
  <si>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</si>
  <si>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</si>
  <si>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</si>
  <si>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</si>
  <si>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</si>
  <si>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</si>
  <si>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</si>
  <si>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</si>
  <si>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</si>
  <si>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</si>
  <si>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</si>
  <si>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</si>
  <si>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</si>
  <si>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</si>
  <si>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</si>
  <si>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</si>
  <si>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</si>
  <si>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</si>
  <si>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</si>
  <si>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</si>
  <si>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</si>
  <si>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</si>
  <si>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</si>
  <si>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</si>
  <si>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</si>
  <si>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</si>
  <si>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</si>
  <si>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</si>
  <si>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</si>
  <si>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</si>
  <si>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</si>
  <si>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</si>
  <si>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</si>
  <si>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</si>
  <si>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</si>
  <si>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</si>
  <si>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</si>
  <si>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</si>
  <si>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</si>
  <si>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</si>
  <si>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</si>
  <si>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</si>
  <si>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</si>
  <si>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</si>
  <si>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北海道下川町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</si>
  <si>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</si>
  <si>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</si>
  <si>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</si>
  <si>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</si>
  <si>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</si>
  <si>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</si>
  <si>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</si>
  <si>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</si>
  <si>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</si>
  <si>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</si>
  <si>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</si>
  <si>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</si>
  <si>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</si>
  <si>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</si>
  <si>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</si>
  <si>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</si>
  <si>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</si>
  <si>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</si>
  <si>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</si>
  <si>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</si>
  <si>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</si>
  <si>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</si>
  <si>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</si>
  <si>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</si>
  <si>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</si>
  <si>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</si>
  <si>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</si>
  <si>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</si>
  <si>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</si>
  <si>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</si>
  <si>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</si>
  <si>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</si>
  <si>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</si>
  <si>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介護保険特別会計（介護保険事業勘定）</t>
    <phoneticPr fontId="5"/>
  </si>
  <si>
    <t>介護保険特別会計（介護サービス事業勘定）</t>
    <phoneticPr fontId="5"/>
  </si>
  <si>
    <t>国民健康保険事業特別会計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</si>
  <si>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</si>
  <si>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</si>
  <si>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</si>
  <si>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</si>
  <si>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</si>
  <si>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</si>
  <si>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</si>
  <si>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</si>
  <si>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</si>
  <si>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</si>
  <si>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</si>
  <si>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</si>
  <si>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</si>
  <si>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</si>
  <si>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</si>
  <si>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</si>
  <si>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</si>
  <si>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</si>
  <si>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</si>
  <si>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</si>
  <si>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</si>
  <si>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</si>
  <si>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</si>
  <si>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</si>
  <si>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</si>
  <si>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</si>
  <si>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</si>
  <si>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</si>
  <si>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</si>
  <si>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</si>
  <si>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</si>
  <si>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</si>
  <si>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</si>
  <si>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</si>
  <si>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</si>
  <si>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</si>
  <si>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</si>
  <si>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</si>
  <si>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</si>
  <si>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</si>
  <si>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</si>
  <si>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</si>
  <si>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</si>
  <si>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</si>
  <si>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</si>
  <si>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</si>
  <si>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</si>
  <si>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</si>
  <si>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</si>
  <si>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</si>
  <si>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</si>
  <si>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</si>
  <si>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</si>
  <si>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</si>
  <si>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</si>
  <si>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</si>
  <si>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</si>
  <si>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</si>
  <si>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</si>
  <si>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</si>
  <si>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</si>
  <si>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</si>
  <si>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</si>
  <si>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</si>
  <si>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</si>
  <si>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</si>
  <si>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</si>
  <si>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</si>
  <si>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</si>
  <si>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</si>
  <si>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</si>
  <si>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</si>
  <si>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</si>
  <si>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</si>
  <si>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</si>
  <si>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</si>
  <si>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</si>
  <si>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</si>
  <si>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</si>
  <si>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</si>
  <si>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</si>
  <si>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</si>
  <si>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</si>
  <si>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</si>
  <si>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</si>
  <si>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</si>
  <si>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</si>
  <si>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</si>
  <si>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</si>
  <si>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</si>
  <si>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</si>
  <si>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</si>
  <si>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</si>
  <si>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</si>
  <si>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</si>
  <si>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</si>
  <si>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</si>
  <si>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</si>
  <si>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</si>
  <si>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</si>
  <si>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</si>
  <si>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</si>
  <si>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</si>
  <si>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</si>
  <si>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</si>
  <si>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</si>
  <si>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</si>
  <si>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</si>
  <si>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</si>
  <si>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</si>
  <si>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</si>
  <si>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</si>
  <si>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</si>
  <si>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</si>
  <si>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</si>
  <si>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</si>
  <si>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</si>
  <si>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</si>
  <si>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</si>
  <si>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</si>
  <si>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</si>
  <si>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</si>
  <si>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</si>
  <si>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</si>
  <si>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</si>
  <si>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</si>
  <si>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</si>
  <si>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</si>
  <si>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</si>
  <si>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</si>
  <si>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</si>
  <si>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</si>
  <si>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</si>
  <si>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</si>
  <si>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</si>
  <si>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</si>
  <si>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</si>
  <si>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</si>
  <si>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</si>
  <si>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</si>
  <si>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</si>
  <si>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</si>
  <si>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1.13</t>
  </si>
  <si>
    <t>▲ 1.07</t>
  </si>
  <si>
    <t>一般会計</t>
  </si>
  <si>
    <t>病院事業会計</t>
  </si>
  <si>
    <t>介護保険特別会計（介護保険事業勘定）</t>
  </si>
  <si>
    <t>下水道事業特別会計</t>
  </si>
  <si>
    <t>介護保険特別会計（介護サービス事業勘定）</t>
  </si>
  <si>
    <t>簡易水道事業特別会計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</si>
  <si>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</si>
  <si>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</si>
  <si>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</si>
  <si>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</si>
  <si>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</si>
  <si>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</si>
  <si>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</si>
  <si>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</si>
  <si>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</si>
  <si>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</si>
  <si>
    <t>名寄地区衛生施設事務組合</t>
  </si>
  <si>
    <t>上川北部消防事務組合</t>
  </si>
  <si>
    <t>上川教育センター</t>
  </si>
  <si>
    <t>下川町ふるさと開発振興公社</t>
  </si>
  <si>
    <t>しもかわ地域振興機構</t>
    <phoneticPr fontId="2"/>
  </si>
  <si>
    <t>ふるさとづくり基金</t>
    <phoneticPr fontId="5"/>
  </si>
  <si>
    <t>木質バイオマス削減効果活用基金</t>
    <phoneticPr fontId="2"/>
  </si>
  <si>
    <t>木質原料製造施設基金</t>
    <phoneticPr fontId="2"/>
  </si>
  <si>
    <t>青少年育成基金</t>
    <phoneticPr fontId="2"/>
  </si>
  <si>
    <t>森林づくり基金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</si>
</sst>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0A8-472B-BB08-25DD52973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271431</c:v>
                </c:pt>
                <c:pt idx="1">
                  <c:v>274134</c:v>
                </c:pt>
                <c:pt idx="2">
                  <c:v>358103</c:v>
                </c:pt>
                <c:pt idx="3">
                  <c:v>415966</c:v>
                </c:pt>
                <c:pt idx="4">
                  <c:v>320943</c:v>
                </c:pt>
              </c:numCache>
            </c:numRef>
          </c:val>
          <c:smooth val="0"/>
          <c:extLst>
            <c:ext xmlns:c16="http://schemas.microsoft.com/office/drawing/2014/chart" uri="{C3380CC4-5D6E-409C-BE32-E72D297353CC}">
              <c16:uniqueId val="{00000001-30A8-472B-BB08-25DD529735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3.22</c:v>
                </c:pt>
                <c:pt idx="1">
                  <c:v>4.55</c:v>
                </c:pt>
                <c:pt idx="2">
                  <c:v>5.05</c:v>
                </c:pt>
                <c:pt idx="3">
                  <c:v>7.14</c:v>
                </c:pt>
                <c:pt idx="4">
                  <c:v>4.53</c:v>
                </c:pt>
              </c:numCache>
            </c:numRef>
          </c:val>
          <c:extLst>
            <c:ext xmlns:c16="http://schemas.microsoft.com/office/drawing/2014/chart" uri="{C3380CC4-5D6E-409C-BE32-E72D297353CC}">
              <c16:uniqueId val="{00000000-E3CC-4D10-998A-1E24836AD2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c:v>
                </c:pt>
                <c:pt idx="1">
                  <c:v>19.16</c:v>
                </c:pt>
                <c:pt idx="2">
                  <c:v>26.97</c:v>
                </c:pt>
                <c:pt idx="3">
                  <c:v>29.44</c:v>
                </c:pt>
                <c:pt idx="4">
                  <c:v>35.18</c:v>
                </c:pt>
              </c:numCache>
            </c:numRef>
          </c:val>
          <c:extLst>
            <c:ext xmlns:c16="http://schemas.microsoft.com/office/drawing/2014/chart" uri="{C3380CC4-5D6E-409C-BE32-E72D297353CC}">
              <c16:uniqueId val="{00000001-E3CC-4D10-998A-1E24836AD2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-1.1299999999999999</c:v>
                </c:pt>
                <c:pt idx="1">
                  <c:v>2.94</c:v>
                </c:pt>
                <c:pt idx="2">
                  <c:v>7.69</c:v>
                </c:pt>
                <c:pt idx="3">
                  <c:v>1.1200000000000001</c:v>
                </c:pt>
                <c:pt idx="4">
                  <c:v>-1.07</c:v>
                </c:pt>
              </c:numCache>
            </c:numRef>
          </c:val>
          <c:smooth val="0"/>
          <c:extLst>
            <c:ext xmlns:c16="http://schemas.microsoft.com/office/drawing/2014/chart" uri="{C3380CC4-5D6E-409C-BE32-E72D297353CC}">
              <c16:uniqueId val="{00000002-E3CC-4D10-998A-1E24836AD2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12-4996-BD9A-2D425DF9FF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2-4996-BD9A-2D425DF9FF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7812-4996-BD9A-2D425DF9FFA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0.39</c:v>
                </c:pt>
                <c:pt idx="4">
                  <c:v>#N/A</c:v>
                </c:pt>
                <c:pt idx="5">
                  <c:v>0.24</c:v>
                </c:pt>
                <c:pt idx="6">
                  <c:v>#N/A</c:v>
                </c:pt>
                <c:pt idx="7">
                  <c:v>7.0000000000000007E-2</c:v>
                </c:pt>
                <c:pt idx="8">
                  <c:v>#N/A</c:v>
                </c:pt>
                <c:pt idx="9">
                  <c:v>0.05</c:v>
                </c:pt>
              </c:numCache>
            </c:numRef>
          </c:val>
          <c:extLst>
            <c:ext xmlns:c16="http://schemas.microsoft.com/office/drawing/2014/chart" uri="{C3380CC4-5D6E-409C-BE32-E72D297353CC}">
              <c16:uniqueId val="{00000003-7812-4996-BD9A-2D425DF9FFA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0.28000000000000003</c:v>
                </c:pt>
                <c:pt idx="4">
                  <c:v>#N/A</c:v>
                </c:pt>
                <c:pt idx="5">
                  <c:v>0.09</c:v>
                </c:pt>
                <c:pt idx="6">
                  <c:v>#N/A</c:v>
                </c:pt>
                <c:pt idx="7">
                  <c:v>0.11</c:v>
                </c:pt>
                <c:pt idx="8">
                  <c:v>#N/A</c:v>
                </c:pt>
                <c:pt idx="9">
                  <c:v>0.09</c:v>
                </c:pt>
              </c:numCache>
            </c:numRef>
          </c:val>
          <c:extLst>
            <c:ext xmlns:c16="http://schemas.microsoft.com/office/drawing/2014/chart" uri="{C3380CC4-5D6E-409C-BE32-E72D297353CC}">
              <c16:uniqueId val="{00000004-7812-4996-BD9A-2D425DF9FFA5}"/>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0.22</c:v>
                </c:pt>
                <c:pt idx="4">
                  <c:v>#N/A</c:v>
                </c:pt>
                <c:pt idx="5">
                  <c:v>0.35</c:v>
                </c:pt>
                <c:pt idx="6">
                  <c:v>#N/A</c:v>
                </c:pt>
                <c:pt idx="7">
                  <c:v>0.14000000000000001</c:v>
                </c:pt>
                <c:pt idx="8">
                  <c:v>#N/A</c:v>
                </c:pt>
                <c:pt idx="9">
                  <c:v>0.14000000000000001</c:v>
                </c:pt>
              </c:numCache>
            </c:numRef>
          </c:val>
          <c:extLst>
            <c:ext xmlns:c16="http://schemas.microsoft.com/office/drawing/2014/chart" uri="{C3380CC4-5D6E-409C-BE32-E72D297353CC}">
              <c16:uniqueId val="{00000005-7812-4996-BD9A-2D425DF9FFA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0.31</c:v>
                </c:pt>
                <c:pt idx="4">
                  <c:v>#N/A</c:v>
                </c:pt>
                <c:pt idx="5">
                  <c:v>7.0000000000000007E-2</c:v>
                </c:pt>
                <c:pt idx="6">
                  <c:v>#N/A</c:v>
                </c:pt>
                <c:pt idx="7">
                  <c:v>0.14000000000000001</c:v>
                </c:pt>
                <c:pt idx="8">
                  <c:v>#N/A</c:v>
                </c:pt>
                <c:pt idx="9">
                  <c:v>0.23</c:v>
                </c:pt>
              </c:numCache>
            </c:numRef>
          </c:val>
          <c:extLst>
            <c:ext xmlns:c16="http://schemas.microsoft.com/office/drawing/2014/chart" uri="{C3380CC4-5D6E-409C-BE32-E72D297353CC}">
              <c16:uniqueId val="{00000006-7812-4996-BD9A-2D425DF9FFA5}"/>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0.22</c:v>
                </c:pt>
                <c:pt idx="2">
                  <c:v>#N/A</c:v>
                </c:pt>
                <c:pt idx="3">
                  <c:v>1.01</c:v>
                </c:pt>
                <c:pt idx="4">
                  <c:v>#N/A</c:v>
                </c:pt>
                <c:pt idx="5">
                  <c:v>1.1399999999999999</c:v>
                </c:pt>
                <c:pt idx="6">
                  <c:v>#N/A</c:v>
                </c:pt>
                <c:pt idx="7">
                  <c:v>1.66</c:v>
                </c:pt>
                <c:pt idx="8">
                  <c:v>#N/A</c:v>
                </c:pt>
                <c:pt idx="9">
                  <c:v>1.07</c:v>
                </c:pt>
              </c:numCache>
            </c:numRef>
          </c:val>
          <c:extLst>
            <c:ext xmlns:c16="http://schemas.microsoft.com/office/drawing/2014/chart" uri="{C3380CC4-5D6E-409C-BE32-E72D297353CC}">
              <c16:uniqueId val="{00000007-7812-4996-BD9A-2D425DF9FFA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1.75</c:v>
                </c:pt>
                <c:pt idx="2">
                  <c:v>#N/A</c:v>
                </c:pt>
                <c:pt idx="3">
                  <c:v>2.5499999999999998</c:v>
                </c:pt>
                <c:pt idx="4">
                  <c:v>#N/A</c:v>
                </c:pt>
                <c:pt idx="5">
                  <c:v>2.71</c:v>
                </c:pt>
                <c:pt idx="6">
                  <c:v>#N/A</c:v>
                </c:pt>
                <c:pt idx="7">
                  <c:v>2.88</c:v>
                </c:pt>
                <c:pt idx="8">
                  <c:v>#N/A</c:v>
                </c:pt>
                <c:pt idx="9">
                  <c:v>2.84</c:v>
                </c:pt>
              </c:numCache>
            </c:numRef>
          </c:val>
          <c:extLst>
            <c:ext xmlns:c16="http://schemas.microsoft.com/office/drawing/2014/chart" uri="{C3380CC4-5D6E-409C-BE32-E72D297353CC}">
              <c16:uniqueId val="{00000008-7812-4996-BD9A-2D425DF9FF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3.21</c:v>
                </c:pt>
                <c:pt idx="2">
                  <c:v>#N/A</c:v>
                </c:pt>
                <c:pt idx="3">
                  <c:v>4.54</c:v>
                </c:pt>
                <c:pt idx="4">
                  <c:v>#N/A</c:v>
                </c:pt>
                <c:pt idx="5">
                  <c:v>5.05</c:v>
                </c:pt>
                <c:pt idx="6">
                  <c:v>#N/A</c:v>
                </c:pt>
                <c:pt idx="7">
                  <c:v>7.14</c:v>
                </c:pt>
                <c:pt idx="8">
                  <c:v>#N/A</c:v>
                </c:pt>
                <c:pt idx="9">
                  <c:v>4.5199999999999996</c:v>
                </c:pt>
              </c:numCache>
            </c:numRef>
          </c:val>
          <c:extLst>
            <c:ext xmlns:c16="http://schemas.microsoft.com/office/drawing/2014/chart" uri="{C3380CC4-5D6E-409C-BE32-E72D297353CC}">
              <c16:uniqueId val="{00000009-7812-4996-BD9A-2D425DF9FF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568</c:v>
                </c:pt>
                <c:pt idx="5">
                  <c:v>620</c:v>
                </c:pt>
                <c:pt idx="8">
                  <c:v>622</c:v>
                </c:pt>
                <c:pt idx="11">
                  <c:v>628</c:v>
                </c:pt>
                <c:pt idx="14">
                  <c:v>589</c:v>
                </c:pt>
              </c:numCache>
            </c:numRef>
          </c:val>
          <c:extLst>
            <c:ext xmlns:c16="http://schemas.microsoft.com/office/drawing/2014/chart" uri="{C3380CC4-5D6E-409C-BE32-E72D297353CC}">
              <c16:uniqueId val="{00000000-584F-4109-89B6-4124D667F1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4F-4109-89B6-4124D667F1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84F-4109-89B6-4124D667F1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584F-4109-89B6-4124D667F1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109</c:v>
                </c:pt>
                <c:pt idx="6">
                  <c:v>94</c:v>
                </c:pt>
                <c:pt idx="9">
                  <c:v>112</c:v>
                </c:pt>
                <c:pt idx="12">
                  <c:v>103</c:v>
                </c:pt>
              </c:numCache>
            </c:numRef>
          </c:val>
          <c:extLst>
            <c:ext xmlns:c16="http://schemas.microsoft.com/office/drawing/2014/chart" uri="{C3380CC4-5D6E-409C-BE32-E72D297353CC}">
              <c16:uniqueId val="{00000004-584F-4109-89B6-4124D667F1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4F-4109-89B6-4124D667F1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4F-4109-89B6-4124D667F1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609</c:v>
                </c:pt>
                <c:pt idx="3">
                  <c:v>672</c:v>
                </c:pt>
                <c:pt idx="6">
                  <c:v>700</c:v>
                </c:pt>
                <c:pt idx="9">
                  <c:v>713</c:v>
                </c:pt>
                <c:pt idx="12">
                  <c:v>694</c:v>
                </c:pt>
              </c:numCache>
            </c:numRef>
          </c:val>
          <c:extLst>
            <c:ext xmlns:c16="http://schemas.microsoft.com/office/drawing/2014/chart" uri="{C3380CC4-5D6E-409C-BE32-E72D297353CC}">
              <c16:uniqueId val="{00000007-584F-4109-89B6-4124D667F1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162</c:v>
                </c:pt>
                <c:pt idx="5">
                  <c:v>#N/A</c:v>
                </c:pt>
                <c:pt idx="6">
                  <c:v>#N/A</c:v>
                </c:pt>
                <c:pt idx="7">
                  <c:v>173</c:v>
                </c:pt>
                <c:pt idx="8">
                  <c:v>#N/A</c:v>
                </c:pt>
                <c:pt idx="9">
                  <c:v>#N/A</c:v>
                </c:pt>
                <c:pt idx="10">
                  <c:v>198</c:v>
                </c:pt>
                <c:pt idx="11">
                  <c:v>#N/A</c:v>
                </c:pt>
                <c:pt idx="12">
                  <c:v>#N/A</c:v>
                </c:pt>
                <c:pt idx="13">
                  <c:v>209</c:v>
                </c:pt>
                <c:pt idx="14">
                  <c:v>#N/A</c:v>
                </c:pt>
              </c:numCache>
            </c:numRef>
          </c:val>
          <c:smooth val="0"/>
          <c:extLst>
            <c:ext xmlns:c16="http://schemas.microsoft.com/office/drawing/2014/chart" uri="{C3380CC4-5D6E-409C-BE32-E72D297353CC}">
              <c16:uniqueId val="{00000008-584F-4109-89B6-4124D667F1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5010</c:v>
                </c:pt>
                <c:pt idx="5">
                  <c:v>4811</c:v>
                </c:pt>
                <c:pt idx="8">
                  <c:v>4608</c:v>
                </c:pt>
                <c:pt idx="11">
                  <c:v>4415</c:v>
                </c:pt>
                <c:pt idx="14">
                  <c:v>4542</c:v>
                </c:pt>
              </c:numCache>
            </c:numRef>
          </c:val>
          <c:extLst>
            <c:ext xmlns:c16="http://schemas.microsoft.com/office/drawing/2014/chart" uri="{C3380CC4-5D6E-409C-BE32-E72D297353CC}">
              <c16:uniqueId val="{00000000-9867-46BC-A430-604F075B5E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731</c:v>
                </c:pt>
                <c:pt idx="5">
                  <c:v>784</c:v>
                </c:pt>
                <c:pt idx="8">
                  <c:v>836</c:v>
                </c:pt>
                <c:pt idx="11">
                  <c:v>835</c:v>
                </c:pt>
                <c:pt idx="14">
                  <c:v>946</c:v>
                </c:pt>
              </c:numCache>
            </c:numRef>
          </c:val>
          <c:extLst>
            <c:ext xmlns:c16="http://schemas.microsoft.com/office/drawing/2014/chart" uri="{C3380CC4-5D6E-409C-BE32-E72D297353CC}">
              <c16:uniqueId val="{00000001-9867-46BC-A430-604F075B5E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1053</c:v>
                </c:pt>
                <c:pt idx="5">
                  <c:v>1190</c:v>
                </c:pt>
                <c:pt idx="8">
                  <c:v>1540</c:v>
                </c:pt>
                <c:pt idx="11">
                  <c:v>1640</c:v>
                </c:pt>
                <c:pt idx="14">
                  <c:v>1883</c:v>
                </c:pt>
              </c:numCache>
            </c:numRef>
          </c:val>
          <c:extLst>
            <c:ext xmlns:c16="http://schemas.microsoft.com/office/drawing/2014/chart" uri="{C3380CC4-5D6E-409C-BE32-E72D297353CC}">
              <c16:uniqueId val="{00000002-9867-46BC-A430-604F075B5E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67-46BC-A430-604F075B5E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7-46BC-A430-604F075B5E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67-46BC-A430-604F075B5E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635</c:v>
                </c:pt>
                <c:pt idx="3">
                  <c:v>598</c:v>
                </c:pt>
                <c:pt idx="6">
                  <c:v>575</c:v>
                </c:pt>
                <c:pt idx="9">
                  <c:v>564</c:v>
                </c:pt>
                <c:pt idx="12">
                  <c:v>580</c:v>
                </c:pt>
              </c:numCache>
            </c:numRef>
          </c:val>
          <c:extLst>
            <c:ext xmlns:c16="http://schemas.microsoft.com/office/drawing/2014/chart" uri="{C3380CC4-5D6E-409C-BE32-E72D297353CC}">
              <c16:uniqueId val="{00000006-9867-46BC-A430-604F075B5E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67-46BC-A430-604F075B5E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815</c:v>
                </c:pt>
                <c:pt idx="3">
                  <c:v>757</c:v>
                </c:pt>
                <c:pt idx="6">
                  <c:v>743</c:v>
                </c:pt>
                <c:pt idx="9">
                  <c:v>894</c:v>
                </c:pt>
                <c:pt idx="12">
                  <c:v>1575</c:v>
                </c:pt>
              </c:numCache>
            </c:numRef>
          </c:val>
          <c:extLst>
            <c:ext xmlns:c16="http://schemas.microsoft.com/office/drawing/2014/chart" uri="{C3380CC4-5D6E-409C-BE32-E72D297353CC}">
              <c16:uniqueId val="{00000008-9867-46BC-A430-604F075B5E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67-46BC-A430-604F075B5E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6224</c:v>
                </c:pt>
                <c:pt idx="3">
                  <c:v>6049</c:v>
                </c:pt>
                <c:pt idx="6">
                  <c:v>5921</c:v>
                </c:pt>
                <c:pt idx="9">
                  <c:v>5697</c:v>
                </c:pt>
                <c:pt idx="12">
                  <c:v>5527</c:v>
                </c:pt>
              </c:numCache>
            </c:numRef>
          </c:val>
          <c:extLst>
            <c:ext xmlns:c16="http://schemas.microsoft.com/office/drawing/2014/chart" uri="{C3380CC4-5D6E-409C-BE32-E72D297353CC}">
              <c16:uniqueId val="{0000000A-9867-46BC-A430-604F075B5E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879</c:v>
                </c:pt>
                <c:pt idx="2">
                  <c:v>#N/A</c:v>
                </c:pt>
                <c:pt idx="3">
                  <c:v>#N/A</c:v>
                </c:pt>
                <c:pt idx="4">
                  <c:v>618</c:v>
                </c:pt>
                <c:pt idx="5">
                  <c:v>#N/A</c:v>
                </c:pt>
                <c:pt idx="6">
                  <c:v>#N/A</c:v>
                </c:pt>
                <c:pt idx="7">
                  <c:v>254</c:v>
                </c:pt>
                <c:pt idx="8">
                  <c:v>#N/A</c:v>
                </c:pt>
                <c:pt idx="9">
                  <c:v>#N/A</c:v>
                </c:pt>
                <c:pt idx="10">
                  <c:v>265</c:v>
                </c:pt>
                <c:pt idx="11">
                  <c:v>#N/A</c:v>
                </c:pt>
                <c:pt idx="12">
                  <c:v>#N/A</c:v>
                </c:pt>
                <c:pt idx="13">
                  <c:v>311</c:v>
                </c:pt>
                <c:pt idx="14">
                  <c:v>#N/A</c:v>
                </c:pt>
              </c:numCache>
            </c:numRef>
          </c:val>
          <c:smooth val="0"/>
          <c:extLst>
            <c:ext xmlns:c16="http://schemas.microsoft.com/office/drawing/2014/chart" uri="{C3380CC4-5D6E-409C-BE32-E72D297353CC}">
              <c16:uniqueId val="{0000000B-9867-46BC-A430-604F075B5E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908</c:v>
                </c:pt>
                <c:pt idx="1">
                  <c:v>972</c:v>
                </c:pt>
                <c:pt idx="2">
                  <c:v>1148</c:v>
                </c:pt>
              </c:numCache>
            </c:numRef>
          </c:val>
          <c:extLst>
            <c:ext xmlns:c16="http://schemas.microsoft.com/office/drawing/2014/chart" uri="{C3380CC4-5D6E-409C-BE32-E72D297353CC}">
              <c16:uniqueId val="{00000000-18CA-4AAF-879F-A62F4A3425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c:v>
                </c:pt>
                <c:pt idx="1">
                  <c:v>33</c:v>
                </c:pt>
                <c:pt idx="2">
                  <c:v>45</c:v>
                </c:pt>
              </c:numCache>
            </c:numRef>
          </c:val>
          <c:extLst>
            <c:ext xmlns:c16="http://schemas.microsoft.com/office/drawing/2014/chart" uri="{C3380CC4-5D6E-409C-BE32-E72D297353CC}">
              <c16:uniqueId val="{00000001-18CA-4AAF-879F-A62F4A3425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c:v>
                </c:pt>
                <c:pt idx="1">
                  <c:v>524</c:v>
                </c:pt>
                <c:pt idx="2">
                  <c:v>546</c:v>
                </c:pt>
              </c:numCache>
            </c:numRef>
          </c:val>
          <c:extLst>
            <c:ext xmlns:c16="http://schemas.microsoft.com/office/drawing/2014/chart" uri="{C3380CC4-5D6E-409C-BE32-E72D297353CC}">
              <c16:uniqueId val="{00000002-18CA-4AAF-879F-A62F4A3425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2,910
644.54
5,672,801
5,523,465
147,818
3,264,351
5,527,264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税が前年度と比べ減収していることに加え、また、近年では転入者が転出者を上回るなど社会動態人口が増加している年はあるものの、それを上回る自然動態人口の減少や少子高齢化に伴い、依然として、地方交付税に依存（歳入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割</a:t>
          </a:r>
          <a:r>
            <a:rPr kumimoji="1" lang="ja-JP" altLang="ja-JP" sz="1100">
              <a:solidFill>
                <a:schemeClr val="dk1"/>
              </a:solidFill>
              <a:effectLst/>
              <a:latin typeface="+mn-lt"/>
              <a:ea typeface="+mn-ea"/>
              <a:cs typeface="+mn-cs"/>
            </a:rPr>
            <a:t>）した財政基盤となっている。</a:t>
          </a:r>
          <a:endParaRPr lang="ja-JP" altLang="ja-JP" sz="1100">
            <a:effectLst/>
          </a:endParaRPr>
        </a:p>
        <a:p>
          <a:r>
            <a:rPr kumimoji="1" lang="ja-JP" altLang="ja-JP" sz="1100">
              <a:solidFill>
                <a:schemeClr val="dk1"/>
              </a:solidFill>
              <a:effectLst/>
              <a:latin typeface="+mn-lt"/>
              <a:ea typeface="+mn-ea"/>
              <a:cs typeface="+mn-cs"/>
            </a:rPr>
            <a:t>　下川町総合計画や下川町まち・ひと・しごと創生総合戦略などに基づく事業の実施により、産業振興や移住交流人口の増加を図り、財政力の向上に努めていく必要がある。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公債費の増加により類似団体平均を上回っている。地方債発行額の抑制により元利償還金の抑制に努める。さらに、財政の硬直化が進まぬよう事務事業の見直しや経常経費の削減に努める。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7249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147955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9608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07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や北海道平均、類似団体平均値を上回っている要因として、認定こども園、障害者支援施設、生活支援ハウス、農産物加工研究所、特用林産物栽培研究所など、他団体よりも多くの施設を運営しているためと思われる。</a:t>
          </a:r>
          <a:endParaRPr lang="ja-JP" altLang="ja-JP" sz="1300">
            <a:effectLst/>
          </a:endParaRPr>
        </a:p>
        <a:p>
          <a:r>
            <a:rPr kumimoji="1" lang="ja-JP" altLang="ja-JP" sz="1300">
              <a:solidFill>
                <a:schemeClr val="dk1"/>
              </a:solidFill>
              <a:effectLst/>
              <a:latin typeface="+mn-lt"/>
              <a:ea typeface="+mn-ea"/>
              <a:cs typeface="+mn-cs"/>
            </a:rPr>
            <a:t>　今後は、各施設の経営改善を図りながら、経費の削減に努めていく必要がある。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124172</xdr:rowOff>
    </xdr:from>
    <xdr:to>
      <xdr:col>23</xdr:col>
      <xdr:colOff>133350</xdr:colOff>
      <xdr:row>83</xdr:row>
      <xdr:rowOff>142570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4522"/>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72992</xdr:rowOff>
    </xdr:from>
    <xdr:to>
      <xdr:col>19</xdr:col>
      <xdr:colOff>133350</xdr:colOff>
      <xdr:row>83</xdr:row>
      <xdr:rowOff>124172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3342"/>
          <a:ext cx="8890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61058</xdr:rowOff>
    </xdr:from>
    <xdr:to>
      <xdr:col>15</xdr:col>
      <xdr:colOff>82550</xdr:colOff>
      <xdr:row>83</xdr:row>
      <xdr:rowOff>72992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1408"/>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50758</xdr:rowOff>
    </xdr:from>
    <xdr:to>
      <xdr:col>11</xdr:col>
      <xdr:colOff>31750</xdr:colOff>
      <xdr:row>83</xdr:row>
      <xdr:rowOff>61058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81108"/>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91770</xdr:rowOff>
    </xdr:from>
    <xdr:to>
      <xdr:col>23</xdr:col>
      <xdr:colOff>184150</xdr:colOff>
      <xdr:row>84</xdr:row>
      <xdr:rowOff>21920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63847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73372</xdr:rowOff>
    </xdr:from>
    <xdr:to>
      <xdr:col>19</xdr:col>
      <xdr:colOff>184150</xdr:colOff>
      <xdr:row>84</xdr:row>
      <xdr:rowOff>3522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159749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9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22192</xdr:rowOff>
    </xdr:from>
    <xdr:to>
      <xdr:col>15</xdr:col>
      <xdr:colOff>133350</xdr:colOff>
      <xdr:row>83</xdr:row>
      <xdr:rowOff>123792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108569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10258</xdr:rowOff>
    </xdr:from>
    <xdr:to>
      <xdr:col>11</xdr:col>
      <xdr:colOff>82550</xdr:colOff>
      <xdr:row>83</xdr:row>
      <xdr:rowOff>111858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96635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171408</xdr:rowOff>
    </xdr:from>
    <xdr:to>
      <xdr:col>7</xdr:col>
      <xdr:colOff>31750</xdr:colOff>
      <xdr:row>83</xdr:row>
      <xdr:rowOff>101558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86335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全国町村平均や類似団体平均値を上回っているが、過去の新規採用者の抑制などにより、平均給与が上昇していることが要因と思われる。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105093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910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12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117157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や北海道平均、類似団体平均値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300">
            <a:effectLst/>
          </a:endParaRPr>
        </a:p>
        <a:p>
          <a:r>
            <a:rPr kumimoji="1" lang="ja-JP" altLang="ja-JP" sz="1300">
              <a:solidFill>
                <a:schemeClr val="dk1"/>
              </a:solidFill>
              <a:effectLst/>
              <a:latin typeface="+mn-lt"/>
              <a:ea typeface="+mn-ea"/>
              <a:cs typeface="+mn-cs"/>
            </a:rPr>
            <a:t>　行政サービスの維持・向上を図りつつ、定員の適正な管理に努めていく必要がある。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24844</xdr:rowOff>
    </xdr:from>
    <xdr:to>
      <xdr:col>81</xdr:col>
      <xdr:colOff>44450</xdr:colOff>
      <xdr:row>62</xdr:row>
      <xdr:rowOff>68580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4744"/>
          <a:ext cx="8382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19717</xdr:rowOff>
    </xdr:from>
    <xdr:to>
      <xdr:col>77</xdr:col>
      <xdr:colOff>44450</xdr:colOff>
      <xdr:row>62</xdr:row>
      <xdr:rowOff>24844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961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161909</xdr:rowOff>
    </xdr:from>
    <xdr:to>
      <xdr:col>72</xdr:col>
      <xdr:colOff>203200</xdr:colOff>
      <xdr:row>62</xdr:row>
      <xdr:rowOff>19717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0359"/>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161909</xdr:rowOff>
    </xdr:from>
    <xdr:to>
      <xdr:col>68</xdr:col>
      <xdr:colOff>152400</xdr:colOff>
      <xdr:row>62</xdr:row>
      <xdr:rowOff>6144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2035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145494</xdr:rowOff>
    </xdr:from>
    <xdr:to>
      <xdr:col>77</xdr:col>
      <xdr:colOff>95250</xdr:colOff>
      <xdr:row>62</xdr:row>
      <xdr:rowOff>75644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60421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140367</xdr:rowOff>
    </xdr:from>
    <xdr:to>
      <xdr:col>73</xdr:col>
      <xdr:colOff>44450</xdr:colOff>
      <xdr:row>62</xdr:row>
      <xdr:rowOff>70517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55294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8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111109</xdr:rowOff>
    </xdr:from>
    <xdr:to>
      <xdr:col>68</xdr:col>
      <xdr:colOff>203200</xdr:colOff>
      <xdr:row>62</xdr:row>
      <xdr:rowOff>41259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26036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126794</xdr:rowOff>
    </xdr:from>
    <xdr:to>
      <xdr:col>64</xdr:col>
      <xdr:colOff>152400</xdr:colOff>
      <xdr:row>62</xdr:row>
      <xdr:rowOff>56944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41721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北海道平均や類似団体平均値を下回っているが、近年続いた大型事業に伴う町債の償還が始まり、平成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年度から実質公債費比率が増加に転じており、新規借入の抑制に努めていく必要がある。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近年続いた大型事業や経常経費の増加などにより、地方債残高が増加傾向にあったが、地方債発行額の抑制により地方債残高が減少傾向に転じている。今後も早期健全化基準（</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％）に達する状況までには至らないが、持続可能な財政を堅持していくため、基金の確保や新規借入の抑制など対策を講じていく必要がある。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23223</xdr:rowOff>
    </xdr:from>
    <xdr:to>
      <xdr:col>81</xdr:col>
      <xdr:colOff>44450</xdr:colOff>
      <xdr:row>14</xdr:row>
      <xdr:rowOff>42757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23523"/>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16329</xdr:rowOff>
    </xdr:from>
    <xdr:to>
      <xdr:col>77</xdr:col>
      <xdr:colOff>44450</xdr:colOff>
      <xdr:row>14</xdr:row>
      <xdr:rowOff>23223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662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16329</xdr:rowOff>
    </xdr:from>
    <xdr:to>
      <xdr:col>72</xdr:col>
      <xdr:colOff>203200</xdr:colOff>
      <xdr:row>15</xdr:row>
      <xdr:rowOff>17236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166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17236</xdr:rowOff>
    </xdr:from>
    <xdr:to>
      <xdr:col>68</xdr:col>
      <xdr:colOff>152400</xdr:colOff>
      <xdr:row>15</xdr:row>
      <xdr:rowOff>149376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88986"/>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135484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58800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5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137886</xdr:rowOff>
    </xdr:from>
    <xdr:to>
      <xdr:col>68</xdr:col>
      <xdr:colOff>203200</xdr:colOff>
      <xdr:row>15</xdr:row>
      <xdr:rowOff>68036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52813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98576</xdr:rowOff>
    </xdr:from>
    <xdr:to>
      <xdr:col>64</xdr:col>
      <xdr:colOff>152400</xdr:colOff>
      <xdr:row>16</xdr:row>
      <xdr:rowOff>28726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2,910
644.54
5,672,801
5,523,465
147,818
3,264,351
5,527,264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下回っているものの、北海道平均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100">
            <a:effectLst/>
          </a:endParaRPr>
        </a:p>
        <a:p>
          <a:r>
            <a:rPr kumimoji="1" lang="ja-JP" altLang="ja-JP" sz="1100">
              <a:solidFill>
                <a:schemeClr val="dk1"/>
              </a:solidFill>
              <a:effectLst/>
              <a:latin typeface="+mn-lt"/>
              <a:ea typeface="+mn-ea"/>
              <a:cs typeface="+mn-cs"/>
            </a:rPr>
            <a:t>　行政サービスの維持・向上を図りつつ、定員の適正な管理に努めていく必要がある。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全国平均や北海道平均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100">
            <a:effectLst/>
          </a:endParaRPr>
        </a:p>
        <a:p>
          <a:r>
            <a:rPr kumimoji="1" lang="ja-JP" altLang="ja-JP" sz="1100">
              <a:solidFill>
                <a:schemeClr val="dk1"/>
              </a:solidFill>
              <a:effectLst/>
              <a:latin typeface="+mn-lt"/>
              <a:ea typeface="+mn-ea"/>
              <a:cs typeface="+mn-cs"/>
            </a:rPr>
            <a:t>　今後は、各施設の経営改善を図りながら、経費の削減に努めていく必要がある。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57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2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全国平均や北海道平均、類似団体平均値を下回っているが、今後は高齢化に伴う社会保障費の増加も予想される。</a:t>
          </a:r>
          <a:endParaRPr lang="ja-JP" altLang="ja-JP" sz="1100">
            <a:effectLst/>
          </a:endParaRPr>
        </a:p>
        <a:p>
          <a:r>
            <a:rPr kumimoji="1" lang="ja-JP" altLang="ja-JP" sz="1100">
              <a:solidFill>
                <a:schemeClr val="dk1"/>
              </a:solidFill>
              <a:effectLst/>
              <a:latin typeface="+mn-lt"/>
              <a:ea typeface="+mn-ea"/>
              <a:cs typeface="+mn-cs"/>
            </a:rPr>
            <a:t>　下川町総合計画に基づく事業の実施により、効果的で効率的な施策を実施していく必要がある。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その他経費全体として、類似団体平均を上回っているものの、全国平均や北海道平均を下回っている。</a:t>
          </a:r>
        </a:p>
        <a:p>
          <a:r>
            <a:rPr kumimoji="1" lang="ja-JP" altLang="en-US" sz="1100">
              <a:latin typeface="ＭＳ Ｐゴシック" panose="020B0600070205080204" pitchFamily="50" charset="-128"/>
              <a:ea typeface="ＭＳ Ｐゴシック" panose="020B0600070205080204" pitchFamily="50" charset="-128"/>
            </a:rPr>
            <a:t>　ただし、維持補修費や福祉施設の繰出金など、今後増加する可能性があり、他団体よりも多くの施設を運営していることによる経費の増加が懸念される。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18415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939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58</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93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42562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1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139065</xdr:rowOff>
    </xdr:from>
    <xdr:to>
      <xdr:col>78</xdr:col>
      <xdr:colOff>120650</xdr:colOff>
      <xdr:row>58</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9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156862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全国平均や北海道平均、類似団体平均値を上回っている要因として、産業振興のために必要な施策を積極的に実施したためと思われる。</a:t>
          </a:r>
        </a:p>
        <a:p>
          <a:r>
            <a:rPr kumimoji="1" lang="ja-JP" altLang="en-US" sz="1100">
              <a:latin typeface="ＭＳ Ｐゴシック" panose="020B0600070205080204" pitchFamily="50" charset="-128"/>
              <a:ea typeface="ＭＳ Ｐゴシック" panose="020B0600070205080204" pitchFamily="50" charset="-128"/>
            </a:rPr>
            <a:t>　また、病院事業に伴う運営補助金については、新公立病院改革プランに基づく経営努力を引き続き行い、収入の確保と経費の削減に努めていく必要がある。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92710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全国平均や北海道平均、類似団体平均値を上回っている。</a:t>
          </a:r>
          <a:endParaRPr lang="ja-JP" altLang="ja-JP" sz="1100">
            <a:effectLst/>
          </a:endParaRPr>
        </a:p>
        <a:p>
          <a:r>
            <a:rPr kumimoji="1" lang="ja-JP" altLang="ja-JP" sz="1100">
              <a:solidFill>
                <a:schemeClr val="dk1"/>
              </a:solidFill>
              <a:effectLst/>
              <a:latin typeface="+mn-lt"/>
              <a:ea typeface="+mn-ea"/>
              <a:cs typeface="+mn-cs"/>
            </a:rPr>
            <a:t>　近年続いた大型事業に伴う町債の償還が始まったためであり、今後、新規借入の抑制に努めていく必要がある。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37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北海道平均を下回っているものの、類似団体平均値を上回っている。要因として、他団体よりも多くの施設を運営していることによる人件費、物件費、維持補修費、繰出金などの経常経費の増加、産業振興のために必要な施策を積極的に実施したためによる補助費等によるものと思われ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62230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6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19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191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80</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105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61921</xdr:rowOff>
    </xdr:from>
    <xdr:to>
      <xdr:col>29</xdr:col>
      <xdr:colOff>127000</xdr:colOff>
      <xdr:row>15</xdr:row>
      <xdr:rowOff>106495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81296"/>
          <a:ext cx="647700" cy="4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106495</xdr:rowOff>
    </xdr:from>
    <xdr:to>
      <xdr:col>26</xdr:col>
      <xdr:colOff>50800</xdr:colOff>
      <xdr:row>15</xdr:row>
      <xdr:rowOff>112457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25870"/>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112457</xdr:rowOff>
    </xdr:from>
    <xdr:to>
      <xdr:col>22</xdr:col>
      <xdr:colOff>114300</xdr:colOff>
      <xdr:row>15</xdr:row>
      <xdr:rowOff>134022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31832"/>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134022</xdr:rowOff>
    </xdr:from>
    <xdr:to>
      <xdr:col>18</xdr:col>
      <xdr:colOff>177800</xdr:colOff>
      <xdr:row>15</xdr:row>
      <xdr:rowOff>134085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53397"/>
          <a:ext cx="698500" cy="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11121</xdr:rowOff>
    </xdr:from>
    <xdr:to>
      <xdr:col>29</xdr:col>
      <xdr:colOff>177800</xdr:colOff>
      <xdr:row>15</xdr:row>
      <xdr:rowOff>112721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3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27648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55695</xdr:rowOff>
    </xdr:from>
    <xdr:to>
      <xdr:col>26</xdr:col>
      <xdr:colOff>101600</xdr:colOff>
      <xdr:row>15</xdr:row>
      <xdr:rowOff>157295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7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167472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4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61657</xdr:rowOff>
    </xdr:from>
    <xdr:to>
      <xdr:col>22</xdr:col>
      <xdr:colOff>165100</xdr:colOff>
      <xdr:row>15</xdr:row>
      <xdr:rowOff>163257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83222</xdr:rowOff>
    </xdr:from>
    <xdr:to>
      <xdr:col>19</xdr:col>
      <xdr:colOff>38100</xdr:colOff>
      <xdr:row>16</xdr:row>
      <xdr:rowOff>13372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23549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7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83285</xdr:rowOff>
    </xdr:from>
    <xdr:to>
      <xdr:col>15</xdr:col>
      <xdr:colOff>101600</xdr:colOff>
      <xdr:row>16</xdr:row>
      <xdr:rowOff>13435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0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23612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86958</xdr:rowOff>
    </xdr:from>
    <xdr:to>
      <xdr:col>29</xdr:col>
      <xdr:colOff>127000</xdr:colOff>
      <xdr:row>35</xdr:row>
      <xdr:rowOff>112392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97308"/>
          <a:ext cx="647700" cy="2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71736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8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112392</xdr:rowOff>
    </xdr:from>
    <xdr:to>
      <xdr:col>26</xdr:col>
      <xdr:colOff>50800</xdr:colOff>
      <xdr:row>35</xdr:row>
      <xdr:rowOff>157536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22742"/>
          <a:ext cx="6985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157536</xdr:rowOff>
    </xdr:from>
    <xdr:to>
      <xdr:col>22</xdr:col>
      <xdr:colOff>114300</xdr:colOff>
      <xdr:row>35</xdr:row>
      <xdr:rowOff>177443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7886"/>
          <a:ext cx="698500" cy="1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177443</xdr:rowOff>
    </xdr:from>
    <xdr:to>
      <xdr:col>18</xdr:col>
      <xdr:colOff>177800</xdr:colOff>
      <xdr:row>35</xdr:row>
      <xdr:rowOff>199320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7793"/>
          <a:ext cx="698500" cy="2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36158</xdr:rowOff>
    </xdr:from>
    <xdr:to>
      <xdr:col>29</xdr:col>
      <xdr:colOff>177800</xdr:colOff>
      <xdr:row>35</xdr:row>
      <xdr:rowOff>137758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224135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61592</xdr:rowOff>
    </xdr:from>
    <xdr:to>
      <xdr:col>26</xdr:col>
      <xdr:colOff>101600</xdr:colOff>
      <xdr:row>35</xdr:row>
      <xdr:rowOff>163192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173369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106736</xdr:rowOff>
    </xdr:from>
    <xdr:to>
      <xdr:col>22</xdr:col>
      <xdr:colOff>165100</xdr:colOff>
      <xdr:row>35</xdr:row>
      <xdr:rowOff>208336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218513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126643</xdr:rowOff>
    </xdr:from>
    <xdr:to>
      <xdr:col>19</xdr:col>
      <xdr:colOff>38100</xdr:colOff>
      <xdr:row>35</xdr:row>
      <xdr:rowOff>228243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238420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148520</xdr:rowOff>
    </xdr:from>
    <xdr:to>
      <xdr:col>15</xdr:col>
      <xdr:colOff>101600</xdr:colOff>
      <xdr:row>35</xdr:row>
      <xdr:rowOff>250120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260297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2,910
644.54
5,672,801
5,523,465
147,818
3,264,351
5,527,264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75983</xdr:rowOff>
    </xdr:from>
    <xdr:to>
      <xdr:col>24</xdr:col>
      <xdr:colOff>63500</xdr:colOff>
      <xdr:row>35</xdr:row>
      <xdr:rowOff>94071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76733"/>
          <a:ext cx="8382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75983</xdr:rowOff>
    </xdr:from>
    <xdr:to>
      <xdr:col>19</xdr:col>
      <xdr:colOff>177800</xdr:colOff>
      <xdr:row>35</xdr:row>
      <xdr:rowOff>91686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6733"/>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91686</xdr:rowOff>
    </xdr:from>
    <xdr:to>
      <xdr:col>15</xdr:col>
      <xdr:colOff>50800</xdr:colOff>
      <xdr:row>35</xdr:row>
      <xdr:rowOff>105459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9243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105459</xdr:rowOff>
    </xdr:from>
    <xdr:to>
      <xdr:col>10</xdr:col>
      <xdr:colOff>114300</xdr:colOff>
      <xdr:row>35</xdr:row>
      <xdr:rowOff>170816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06209"/>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43271</xdr:rowOff>
    </xdr:from>
    <xdr:to>
      <xdr:col>24</xdr:col>
      <xdr:colOff>114300</xdr:colOff>
      <xdr:row>35</xdr:row>
      <xdr:rowOff>144871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66148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25183</xdr:rowOff>
    </xdr:from>
    <xdr:to>
      <xdr:col>20</xdr:col>
      <xdr:colOff>38100</xdr:colOff>
      <xdr:row>35</xdr:row>
      <xdr:rowOff>126783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143310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0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40886</xdr:rowOff>
    </xdr:from>
    <xdr:to>
      <xdr:col>15</xdr:col>
      <xdr:colOff>101600</xdr:colOff>
      <xdr:row>35</xdr:row>
      <xdr:rowOff>142486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159013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1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54659</xdr:rowOff>
    </xdr:from>
    <xdr:to>
      <xdr:col>10</xdr:col>
      <xdr:colOff>165100</xdr:colOff>
      <xdr:row>35</xdr:row>
      <xdr:rowOff>156259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3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120016</xdr:rowOff>
    </xdr:from>
    <xdr:to>
      <xdr:col>6</xdr:col>
      <xdr:colOff>38100</xdr:colOff>
      <xdr:row>36</xdr:row>
      <xdr:rowOff>50166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66693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24439</xdr:rowOff>
    </xdr:from>
    <xdr:to>
      <xdr:col>24</xdr:col>
      <xdr:colOff>63500</xdr:colOff>
      <xdr:row>57</xdr:row>
      <xdr:rowOff>50323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7089"/>
          <a:ext cx="8382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50323</xdr:rowOff>
    </xdr:from>
    <xdr:to>
      <xdr:col>19</xdr:col>
      <xdr:colOff>177800</xdr:colOff>
      <xdr:row>57</xdr:row>
      <xdr:rowOff>90561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2973"/>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90561</xdr:rowOff>
    </xdr:from>
    <xdr:to>
      <xdr:col>15</xdr:col>
      <xdr:colOff>50800</xdr:colOff>
      <xdr:row>57</xdr:row>
      <xdr:rowOff>101630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321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46886</xdr:rowOff>
    </xdr:from>
    <xdr:to>
      <xdr:col>10</xdr:col>
      <xdr:colOff>114300</xdr:colOff>
      <xdr:row>57</xdr:row>
      <xdr:rowOff>101630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19536"/>
          <a:ext cx="889000" cy="5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145089</xdr:rowOff>
    </xdr:from>
    <xdr:to>
      <xdr:col>24</xdr:col>
      <xdr:colOff>114300</xdr:colOff>
      <xdr:row>57</xdr:row>
      <xdr:rowOff>75239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167966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170973</xdr:rowOff>
    </xdr:from>
    <xdr:to>
      <xdr:col>20</xdr:col>
      <xdr:colOff>38100</xdr:colOff>
      <xdr:row>57</xdr:row>
      <xdr:rowOff>101123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117650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39761</xdr:rowOff>
    </xdr:from>
    <xdr:to>
      <xdr:col>15</xdr:col>
      <xdr:colOff>101600</xdr:colOff>
      <xdr:row>57</xdr:row>
      <xdr:rowOff>141361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132488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50830</xdr:rowOff>
    </xdr:from>
    <xdr:to>
      <xdr:col>10</xdr:col>
      <xdr:colOff>165100</xdr:colOff>
      <xdr:row>57</xdr:row>
      <xdr:rowOff>152430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168957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167536</xdr:rowOff>
    </xdr:from>
    <xdr:to>
      <xdr:col>6</xdr:col>
      <xdr:colOff>38100</xdr:colOff>
      <xdr:row>57</xdr:row>
      <xdr:rowOff>97686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114213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236</xdr:rowOff>
    </xdr:from>
    <xdr:to>
      <xdr:col>24</xdr:col>
      <xdr:colOff>63500</xdr:colOff>
      <xdr:row>76</xdr:row>
      <xdr:rowOff>8786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30436"/>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236</xdr:rowOff>
    </xdr:from>
    <xdr:to>
      <xdr:col>19</xdr:col>
      <xdr:colOff>177800</xdr:colOff>
      <xdr:row>76</xdr:row>
      <xdr:rowOff>115661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30436"/>
          <a:ext cx="889000" cy="1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115661</xdr:rowOff>
    </xdr:from>
    <xdr:to>
      <xdr:col>15</xdr:col>
      <xdr:colOff>50800</xdr:colOff>
      <xdr:row>76</xdr:row>
      <xdr:rowOff>123231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45861"/>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123231</xdr:rowOff>
    </xdr:from>
    <xdr:to>
      <xdr:col>10</xdr:col>
      <xdr:colOff>114300</xdr:colOff>
      <xdr:row>77</xdr:row>
      <xdr:rowOff>5046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53431"/>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129436</xdr:rowOff>
    </xdr:from>
    <xdr:to>
      <xdr:col>24</xdr:col>
      <xdr:colOff>114300</xdr:colOff>
      <xdr:row>76</xdr:row>
      <xdr:rowOff>59586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152313</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3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120886</xdr:rowOff>
    </xdr:from>
    <xdr:to>
      <xdr:col>20</xdr:col>
      <xdr:colOff>38100</xdr:colOff>
      <xdr:row>76</xdr:row>
      <xdr:rowOff>51036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67563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64861</xdr:rowOff>
    </xdr:from>
    <xdr:to>
      <xdr:col>15</xdr:col>
      <xdr:colOff>101600</xdr:colOff>
      <xdr:row>76</xdr:row>
      <xdr:rowOff>166461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11537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72431</xdr:rowOff>
    </xdr:from>
    <xdr:to>
      <xdr:col>10</xdr:col>
      <xdr:colOff>165100</xdr:colOff>
      <xdr:row>77</xdr:row>
      <xdr:rowOff>2581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19109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125696</xdr:rowOff>
    </xdr:from>
    <xdr:to>
      <xdr:col>6</xdr:col>
      <xdr:colOff>38100</xdr:colOff>
      <xdr:row>77</xdr:row>
      <xdr:rowOff>55846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72372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76667</xdr:rowOff>
    </xdr:from>
    <xdr:to>
      <xdr:col>24</xdr:col>
      <xdr:colOff>63500</xdr:colOff>
      <xdr:row>95</xdr:row>
      <xdr:rowOff>152722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64417"/>
          <a:ext cx="838200" cy="7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152722</xdr:rowOff>
    </xdr:from>
    <xdr:to>
      <xdr:col>19</xdr:col>
      <xdr:colOff>177800</xdr:colOff>
      <xdr:row>96</xdr:row>
      <xdr:rowOff>61260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0472"/>
          <a:ext cx="889000" cy="7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61260</xdr:rowOff>
    </xdr:from>
    <xdr:to>
      <xdr:col>15</xdr:col>
      <xdr:colOff>50800</xdr:colOff>
      <xdr:row>96</xdr:row>
      <xdr:rowOff>70168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0460"/>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70168</xdr:rowOff>
    </xdr:from>
    <xdr:to>
      <xdr:col>10</xdr:col>
      <xdr:colOff>114300</xdr:colOff>
      <xdr:row>96</xdr:row>
      <xdr:rowOff>94414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29368"/>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25867</xdr:rowOff>
    </xdr:from>
    <xdr:to>
      <xdr:col>24</xdr:col>
      <xdr:colOff>114300</xdr:colOff>
      <xdr:row>95</xdr:row>
      <xdr:rowOff>127467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4294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101922</xdr:rowOff>
    </xdr:from>
    <xdr:to>
      <xdr:col>20</xdr:col>
      <xdr:colOff>38100</xdr:colOff>
      <xdr:row>96</xdr:row>
      <xdr:rowOff>32072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23199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10460</xdr:rowOff>
    </xdr:from>
    <xdr:to>
      <xdr:col>15</xdr:col>
      <xdr:colOff>101600</xdr:colOff>
      <xdr:row>96</xdr:row>
      <xdr:rowOff>112060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19368</xdr:rowOff>
    </xdr:from>
    <xdr:to>
      <xdr:col>10</xdr:col>
      <xdr:colOff>165100</xdr:colOff>
      <xdr:row>96</xdr:row>
      <xdr:rowOff>120968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112095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43614</xdr:rowOff>
    </xdr:from>
    <xdr:to>
      <xdr:col>6</xdr:col>
      <xdr:colOff>38100</xdr:colOff>
      <xdr:row>96</xdr:row>
      <xdr:rowOff>145214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157116</xdr:rowOff>
    </xdr:from>
    <xdr:to>
      <xdr:col>55</xdr:col>
      <xdr:colOff>0</xdr:colOff>
      <xdr:row>36</xdr:row>
      <xdr:rowOff>17232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57866"/>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133606</xdr:rowOff>
    </xdr:from>
    <xdr:to>
      <xdr:col>50</xdr:col>
      <xdr:colOff>114300</xdr:colOff>
      <xdr:row>36</xdr:row>
      <xdr:rowOff>17232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4356"/>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8297</xdr:rowOff>
    </xdr:from>
    <xdr:to>
      <xdr:col>45</xdr:col>
      <xdr:colOff>177800</xdr:colOff>
      <xdr:row>35</xdr:row>
      <xdr:rowOff>133606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09047"/>
          <a:ext cx="889000" cy="1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8297</xdr:rowOff>
    </xdr:from>
    <xdr:to>
      <xdr:col>41</xdr:col>
      <xdr:colOff>50800</xdr:colOff>
      <xdr:row>36</xdr:row>
      <xdr:rowOff>107807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09047"/>
          <a:ext cx="8890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106316</xdr:rowOff>
    </xdr:from>
    <xdr:to>
      <xdr:col>55</xdr:col>
      <xdr:colOff>50800</xdr:colOff>
      <xdr:row>36</xdr:row>
      <xdr:rowOff>36466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129193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137882</xdr:rowOff>
    </xdr:from>
    <xdr:to>
      <xdr:col>50</xdr:col>
      <xdr:colOff>165100</xdr:colOff>
      <xdr:row>36</xdr:row>
      <xdr:rowOff>68032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84559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82806</xdr:rowOff>
    </xdr:from>
    <xdr:to>
      <xdr:col>46</xdr:col>
      <xdr:colOff>38100</xdr:colOff>
      <xdr:row>36</xdr:row>
      <xdr:rowOff>12956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29483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128947</xdr:rowOff>
    </xdr:from>
    <xdr:to>
      <xdr:col>41</xdr:col>
      <xdr:colOff>101600</xdr:colOff>
      <xdr:row>35</xdr:row>
      <xdr:rowOff>59097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75624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57007</xdr:rowOff>
    </xdr:from>
    <xdr:to>
      <xdr:col>36</xdr:col>
      <xdr:colOff>165100</xdr:colOff>
      <xdr:row>36</xdr:row>
      <xdr:rowOff>158607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70384</xdr:rowOff>
    </xdr:from>
    <xdr:to>
      <xdr:col>55</xdr:col>
      <xdr:colOff>0</xdr:colOff>
      <xdr:row>57</xdr:row>
      <xdr:rowOff>142791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43034"/>
          <a:ext cx="838200" cy="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70384</xdr:rowOff>
    </xdr:from>
    <xdr:to>
      <xdr:col>50</xdr:col>
      <xdr:colOff>114300</xdr:colOff>
      <xdr:row>57</xdr:row>
      <xdr:rowOff>114475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43034"/>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114475</xdr:rowOff>
    </xdr:from>
    <xdr:to>
      <xdr:col>45</xdr:col>
      <xdr:colOff>177800</xdr:colOff>
      <xdr:row>58</xdr:row>
      <xdr:rowOff>7010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87125"/>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7010</xdr:rowOff>
    </xdr:from>
    <xdr:to>
      <xdr:col>41</xdr:col>
      <xdr:colOff>50800</xdr:colOff>
      <xdr:row>58</xdr:row>
      <xdr:rowOff>9069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1110"/>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91991</xdr:rowOff>
    </xdr:from>
    <xdr:to>
      <xdr:col>55</xdr:col>
      <xdr:colOff>50800</xdr:colOff>
      <xdr:row>58</xdr:row>
      <xdr:rowOff>22141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114868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19584</xdr:rowOff>
    </xdr:from>
    <xdr:to>
      <xdr:col>50</xdr:col>
      <xdr:colOff>165100</xdr:colOff>
      <xdr:row>57</xdr:row>
      <xdr:rowOff>121184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137711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63675</xdr:rowOff>
    </xdr:from>
    <xdr:to>
      <xdr:col>46</xdr:col>
      <xdr:colOff>38100</xdr:colOff>
      <xdr:row>57</xdr:row>
      <xdr:rowOff>165275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127660</xdr:rowOff>
    </xdr:from>
    <xdr:to>
      <xdr:col>41</xdr:col>
      <xdr:colOff>101600</xdr:colOff>
      <xdr:row>58</xdr:row>
      <xdr:rowOff>57810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48937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9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129719</xdr:rowOff>
    </xdr:from>
    <xdr:to>
      <xdr:col>36</xdr:col>
      <xdr:colOff>165100</xdr:colOff>
      <xdr:row>58</xdr:row>
      <xdr:rowOff>59869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76396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56276</xdr:rowOff>
    </xdr:from>
    <xdr:to>
      <xdr:col>55</xdr:col>
      <xdr:colOff>0</xdr:colOff>
      <xdr:row>79</xdr:row>
      <xdr:rowOff>71631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00826"/>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56276</xdr:rowOff>
    </xdr:from>
    <xdr:to>
      <xdr:col>50</xdr:col>
      <xdr:colOff>114300</xdr:colOff>
      <xdr:row>79</xdr:row>
      <xdr:rowOff>80423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0826"/>
          <a:ext cx="8890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76478</xdr:rowOff>
    </xdr:from>
    <xdr:to>
      <xdr:col>45</xdr:col>
      <xdr:colOff>177800</xdr:colOff>
      <xdr:row>79</xdr:row>
      <xdr:rowOff>80423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1028"/>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40205</xdr:rowOff>
    </xdr:from>
    <xdr:to>
      <xdr:col>41</xdr:col>
      <xdr:colOff>50800</xdr:colOff>
      <xdr:row>79</xdr:row>
      <xdr:rowOff>76478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4755"/>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20831</xdr:rowOff>
    </xdr:from>
    <xdr:to>
      <xdr:col>55</xdr:col>
      <xdr:colOff>50800</xdr:colOff>
      <xdr:row>79</xdr:row>
      <xdr:rowOff>122431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5476</xdr:rowOff>
    </xdr:from>
    <xdr:to>
      <xdr:col>50</xdr:col>
      <xdr:colOff>165100</xdr:colOff>
      <xdr:row>79</xdr:row>
      <xdr:rowOff>107076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98203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29623</xdr:rowOff>
    </xdr:from>
    <xdr:to>
      <xdr:col>46</xdr:col>
      <xdr:colOff>38100</xdr:colOff>
      <xdr:row>79</xdr:row>
      <xdr:rowOff>131223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122350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25678</xdr:rowOff>
    </xdr:from>
    <xdr:to>
      <xdr:col>41</xdr:col>
      <xdr:colOff>101600</xdr:colOff>
      <xdr:row>79</xdr:row>
      <xdr:rowOff>127278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118405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160855</xdr:rowOff>
    </xdr:from>
    <xdr:to>
      <xdr:col>36</xdr:col>
      <xdr:colOff>165100</xdr:colOff>
      <xdr:row>79</xdr:row>
      <xdr:rowOff>91005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82132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12669</xdr:rowOff>
    </xdr:from>
    <xdr:to>
      <xdr:col>55</xdr:col>
      <xdr:colOff>0</xdr:colOff>
      <xdr:row>98</xdr:row>
      <xdr:rowOff>93568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4769"/>
          <a:ext cx="8382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83266</xdr:rowOff>
    </xdr:from>
    <xdr:to>
      <xdr:col>50</xdr:col>
      <xdr:colOff>114300</xdr:colOff>
      <xdr:row>98</xdr:row>
      <xdr:rowOff>93568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5366"/>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58020</xdr:rowOff>
    </xdr:from>
    <xdr:to>
      <xdr:col>45</xdr:col>
      <xdr:colOff>177800</xdr:colOff>
      <xdr:row>98</xdr:row>
      <xdr:rowOff>83266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0120"/>
          <a:ext cx="8890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58020</xdr:rowOff>
    </xdr:from>
    <xdr:to>
      <xdr:col>41</xdr:col>
      <xdr:colOff>50800</xdr:colOff>
      <xdr:row>98</xdr:row>
      <xdr:rowOff>131426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0120"/>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133319</xdr:rowOff>
    </xdr:from>
    <xdr:to>
      <xdr:col>55</xdr:col>
      <xdr:colOff>50800</xdr:colOff>
      <xdr:row>98</xdr:row>
      <xdr:rowOff>63469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156196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42768</xdr:rowOff>
    </xdr:from>
    <xdr:to>
      <xdr:col>50</xdr:col>
      <xdr:colOff>165100</xdr:colOff>
      <xdr:row>98</xdr:row>
      <xdr:rowOff>144368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160895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32466</xdr:rowOff>
    </xdr:from>
    <xdr:to>
      <xdr:col>46</xdr:col>
      <xdr:colOff>38100</xdr:colOff>
      <xdr:row>98</xdr:row>
      <xdr:rowOff>134066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150593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0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7220</xdr:rowOff>
    </xdr:from>
    <xdr:to>
      <xdr:col>41</xdr:col>
      <xdr:colOff>101600</xdr:colOff>
      <xdr:row>98</xdr:row>
      <xdr:rowOff>108820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125347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8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80626</xdr:rowOff>
    </xdr:from>
    <xdr:to>
      <xdr:col>36</xdr:col>
      <xdr:colOff>165100</xdr:colOff>
      <xdr:row>99</xdr:row>
      <xdr:rowOff>10776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1903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7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37286</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383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157936</xdr:rowOff>
    </xdr:from>
    <xdr:to>
      <xdr:col>85</xdr:col>
      <xdr:colOff>177800</xdr:colOff>
      <xdr:row>39</xdr:row>
      <xdr:rowOff>88086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108528</xdr:rowOff>
    </xdr:from>
    <xdr:to>
      <xdr:col>85</xdr:col>
      <xdr:colOff>127000</xdr:colOff>
      <xdr:row>76</xdr:row>
      <xdr:rowOff>110148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38728"/>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110148</xdr:rowOff>
    </xdr:from>
    <xdr:to>
      <xdr:col>81</xdr:col>
      <xdr:colOff>50800</xdr:colOff>
      <xdr:row>76</xdr:row>
      <xdr:rowOff>128279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40348"/>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128279</xdr:rowOff>
    </xdr:from>
    <xdr:to>
      <xdr:col>76</xdr:col>
      <xdr:colOff>114300</xdr:colOff>
      <xdr:row>76</xdr:row>
      <xdr:rowOff>156657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8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156657</xdr:rowOff>
    </xdr:from>
    <xdr:to>
      <xdr:col>71</xdr:col>
      <xdr:colOff>177800</xdr:colOff>
      <xdr:row>77</xdr:row>
      <xdr:rowOff>30798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86857"/>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57728</xdr:rowOff>
    </xdr:from>
    <xdr:to>
      <xdr:col>85</xdr:col>
      <xdr:colOff>177800</xdr:colOff>
      <xdr:row>76</xdr:row>
      <xdr:rowOff>159328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80605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59348</xdr:rowOff>
    </xdr:from>
    <xdr:to>
      <xdr:col>81</xdr:col>
      <xdr:colOff>101600</xdr:colOff>
      <xdr:row>76</xdr:row>
      <xdr:rowOff>160948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6025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6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77479</xdr:rowOff>
    </xdr:from>
    <xdr:to>
      <xdr:col>76</xdr:col>
      <xdr:colOff>165100</xdr:colOff>
      <xdr:row>77</xdr:row>
      <xdr:rowOff>7629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24157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8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105857</xdr:rowOff>
    </xdr:from>
    <xdr:to>
      <xdr:col>72</xdr:col>
      <xdr:colOff>38100</xdr:colOff>
      <xdr:row>77</xdr:row>
      <xdr:rowOff>36007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52533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151448</xdr:rowOff>
    </xdr:from>
    <xdr:to>
      <xdr:col>67</xdr:col>
      <xdr:colOff>101600</xdr:colOff>
      <xdr:row>77</xdr:row>
      <xdr:rowOff>81598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98126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149485</xdr:rowOff>
    </xdr:from>
    <xdr:to>
      <xdr:col>85</xdr:col>
      <xdr:colOff>127000</xdr:colOff>
      <xdr:row>98</xdr:row>
      <xdr:rowOff>170931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51585"/>
          <a:ext cx="838200" cy="2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169466</xdr:rowOff>
    </xdr:from>
    <xdr:to>
      <xdr:col>81</xdr:col>
      <xdr:colOff>50800</xdr:colOff>
      <xdr:row>98</xdr:row>
      <xdr:rowOff>170931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0116"/>
          <a:ext cx="889000" cy="1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169466</xdr:rowOff>
    </xdr:from>
    <xdr:to>
      <xdr:col>76</xdr:col>
      <xdr:colOff>114300</xdr:colOff>
      <xdr:row>99</xdr:row>
      <xdr:rowOff>6921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0116"/>
          <a:ext cx="889000" cy="1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6921</xdr:rowOff>
    </xdr:from>
    <xdr:to>
      <xdr:col>71</xdr:col>
      <xdr:colOff>177800</xdr:colOff>
      <xdr:row>99</xdr:row>
      <xdr:rowOff>27581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0471"/>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98685</xdr:rowOff>
    </xdr:from>
    <xdr:to>
      <xdr:col>85</xdr:col>
      <xdr:colOff>177800</xdr:colOff>
      <xdr:row>99</xdr:row>
      <xdr:rowOff>28835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13612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120131</xdr:rowOff>
    </xdr:from>
    <xdr:to>
      <xdr:col>81</xdr:col>
      <xdr:colOff>101600</xdr:colOff>
      <xdr:row>99</xdr:row>
      <xdr:rowOff>50281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41408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118666</xdr:rowOff>
    </xdr:from>
    <xdr:to>
      <xdr:col>76</xdr:col>
      <xdr:colOff>165100</xdr:colOff>
      <xdr:row>98</xdr:row>
      <xdr:rowOff>48816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65343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2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127571</xdr:rowOff>
    </xdr:from>
    <xdr:to>
      <xdr:col>72</xdr:col>
      <xdr:colOff>38100</xdr:colOff>
      <xdr:row>99</xdr:row>
      <xdr:rowOff>57721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48848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148231</xdr:rowOff>
    </xdr:from>
    <xdr:to>
      <xdr:col>67</xdr:col>
      <xdr:colOff>101600</xdr:colOff>
      <xdr:row>99</xdr:row>
      <xdr:rowOff>78381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69508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9836</xdr:rowOff>
    </xdr:from>
    <xdr:to>
      <xdr:col>116</xdr:col>
      <xdr:colOff>63500</xdr:colOff>
      <xdr:row>39</xdr:row>
      <xdr:rowOff>25381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9638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16999</xdr:rowOff>
    </xdr:from>
    <xdr:to>
      <xdr:col>111</xdr:col>
      <xdr:colOff>177800</xdr:colOff>
      <xdr:row>39</xdr:row>
      <xdr:rowOff>25381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0354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16999</xdr:rowOff>
    </xdr:from>
    <xdr:to>
      <xdr:col>107</xdr:col>
      <xdr:colOff>50800</xdr:colOff>
      <xdr:row>39</xdr:row>
      <xdr:rowOff>21399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0354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21399</xdr:rowOff>
    </xdr:from>
    <xdr:to>
      <xdr:col>102</xdr:col>
      <xdr:colOff>114300</xdr:colOff>
      <xdr:row>39</xdr:row>
      <xdr:rowOff>21952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07949"/>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130486</xdr:rowOff>
    </xdr:from>
    <xdr:to>
      <xdr:col>116</xdr:col>
      <xdr:colOff>114300</xdr:colOff>
      <xdr:row>39</xdr:row>
      <xdr:rowOff>60636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146031</xdr:rowOff>
    </xdr:from>
    <xdr:to>
      <xdr:col>112</xdr:col>
      <xdr:colOff>38100</xdr:colOff>
      <xdr:row>39</xdr:row>
      <xdr:rowOff>76181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67308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137649</xdr:rowOff>
    </xdr:from>
    <xdr:to>
      <xdr:col>107</xdr:col>
      <xdr:colOff>101600</xdr:colOff>
      <xdr:row>39</xdr:row>
      <xdr:rowOff>67799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58926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142049</xdr:rowOff>
    </xdr:from>
    <xdr:to>
      <xdr:col>102</xdr:col>
      <xdr:colOff>165100</xdr:colOff>
      <xdr:row>39</xdr:row>
      <xdr:rowOff>72199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63326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142602</xdr:rowOff>
    </xdr:from>
    <xdr:to>
      <xdr:col>98</xdr:col>
      <xdr:colOff>38100</xdr:colOff>
      <xdr:row>39</xdr:row>
      <xdr:rowOff>72752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89279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4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77484</xdr:rowOff>
    </xdr:from>
    <xdr:to>
      <xdr:col>116</xdr:col>
      <xdr:colOff>63500</xdr:colOff>
      <xdr:row>57</xdr:row>
      <xdr:rowOff>79212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50134"/>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79212</xdr:rowOff>
    </xdr:from>
    <xdr:to>
      <xdr:col>111</xdr:col>
      <xdr:colOff>177800</xdr:colOff>
      <xdr:row>57</xdr:row>
      <xdr:rowOff>82166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51862"/>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82166</xdr:rowOff>
    </xdr:from>
    <xdr:to>
      <xdr:col>107</xdr:col>
      <xdr:colOff>50800</xdr:colOff>
      <xdr:row>57</xdr:row>
      <xdr:rowOff>89581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4816"/>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89581</xdr:rowOff>
    </xdr:from>
    <xdr:to>
      <xdr:col>102</xdr:col>
      <xdr:colOff>114300</xdr:colOff>
      <xdr:row>57</xdr:row>
      <xdr:rowOff>93989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62231"/>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26684</xdr:rowOff>
    </xdr:from>
    <xdr:to>
      <xdr:col>116</xdr:col>
      <xdr:colOff>114300</xdr:colOff>
      <xdr:row>57</xdr:row>
      <xdr:rowOff>128284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49561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28412</xdr:rowOff>
    </xdr:from>
    <xdr:to>
      <xdr:col>112</xdr:col>
      <xdr:colOff>38100</xdr:colOff>
      <xdr:row>57</xdr:row>
      <xdr:rowOff>130012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146539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31366</xdr:rowOff>
    </xdr:from>
    <xdr:to>
      <xdr:col>107</xdr:col>
      <xdr:colOff>101600</xdr:colOff>
      <xdr:row>57</xdr:row>
      <xdr:rowOff>132966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149493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38781</xdr:rowOff>
    </xdr:from>
    <xdr:to>
      <xdr:col>102</xdr:col>
      <xdr:colOff>165100</xdr:colOff>
      <xdr:row>57</xdr:row>
      <xdr:rowOff>140381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156908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43189</xdr:rowOff>
    </xdr:from>
    <xdr:to>
      <xdr:col>98</xdr:col>
      <xdr:colOff>38100</xdr:colOff>
      <xdr:row>57</xdr:row>
      <xdr:rowOff>144789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161316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168751</xdr:rowOff>
    </xdr:from>
    <xdr:to>
      <xdr:col>116</xdr:col>
      <xdr:colOff>63500</xdr:colOff>
      <xdr:row>76</xdr:row>
      <xdr:rowOff>65991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27501"/>
          <a:ext cx="8382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168751</xdr:rowOff>
    </xdr:from>
    <xdr:to>
      <xdr:col>111</xdr:col>
      <xdr:colOff>177800</xdr:colOff>
      <xdr:row>76</xdr:row>
      <xdr:rowOff>78775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7501"/>
          <a:ext cx="889000" cy="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78775</xdr:rowOff>
    </xdr:from>
    <xdr:to>
      <xdr:col>107</xdr:col>
      <xdr:colOff>50800</xdr:colOff>
      <xdr:row>76</xdr:row>
      <xdr:rowOff>97885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08975"/>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97885</xdr:rowOff>
    </xdr:from>
    <xdr:to>
      <xdr:col>102</xdr:col>
      <xdr:colOff>114300</xdr:colOff>
      <xdr:row>76</xdr:row>
      <xdr:rowOff>146300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28085"/>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15191</xdr:rowOff>
    </xdr:from>
    <xdr:to>
      <xdr:col>116</xdr:col>
      <xdr:colOff>114300</xdr:colOff>
      <xdr:row>76</xdr:row>
      <xdr:rowOff>116791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38069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117951</xdr:rowOff>
    </xdr:from>
    <xdr:to>
      <xdr:col>112</xdr:col>
      <xdr:colOff>38100</xdr:colOff>
      <xdr:row>76</xdr:row>
      <xdr:rowOff>48101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64628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5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27975</xdr:rowOff>
    </xdr:from>
    <xdr:to>
      <xdr:col>107</xdr:col>
      <xdr:colOff>101600</xdr:colOff>
      <xdr:row>76</xdr:row>
      <xdr:rowOff>129575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146101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47085</xdr:rowOff>
    </xdr:from>
    <xdr:to>
      <xdr:col>102</xdr:col>
      <xdr:colOff>165100</xdr:colOff>
      <xdr:row>76</xdr:row>
      <xdr:rowOff>148685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165212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95500</xdr:rowOff>
    </xdr:from>
    <xdr:to>
      <xdr:col>98</xdr:col>
      <xdr:colOff>38100</xdr:colOff>
      <xdr:row>77</xdr:row>
      <xdr:rowOff>25650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16777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1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住民一人当たりのコストを分析すると、人件費、補助費等、物件費、普通建設事業費、貸付金、維持補修費、公債費、繰出金で類似団体平均値を上回っている。これは、他団体よりも多くの施設を運営していること、産業振興のために必要な施策を積極的に実施していることなどによるものと思われるが、一方で、経常収支比率の悪化につながる恐れがあるなど、財政的な課題が顕著となっており、各施設の経営改善や事業の取捨選択を行い、持続可能な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2,910
644.54
5,672,801
5,523,465
147,818
3,264,351
5,527,264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54337</xdr:rowOff>
    </xdr:from>
    <xdr:to>
      <xdr:col>24</xdr:col>
      <xdr:colOff>63500</xdr:colOff>
      <xdr:row>37</xdr:row>
      <xdr:rowOff>56547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798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54337</xdr:rowOff>
    </xdr:from>
    <xdr:to>
      <xdr:col>19</xdr:col>
      <xdr:colOff>177800</xdr:colOff>
      <xdr:row>37</xdr:row>
      <xdr:rowOff>72568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7987"/>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72568</xdr:rowOff>
    </xdr:from>
    <xdr:to>
      <xdr:col>15</xdr:col>
      <xdr:colOff>50800</xdr:colOff>
      <xdr:row>37</xdr:row>
      <xdr:rowOff>85731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6218"/>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85350</xdr:rowOff>
    </xdr:from>
    <xdr:to>
      <xdr:col>10</xdr:col>
      <xdr:colOff>114300</xdr:colOff>
      <xdr:row>37</xdr:row>
      <xdr:rowOff>85731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90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5747</xdr:rowOff>
    </xdr:from>
    <xdr:to>
      <xdr:col>24</xdr:col>
      <xdr:colOff>114300</xdr:colOff>
      <xdr:row>37</xdr:row>
      <xdr:rowOff>107347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155624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3537</xdr:rowOff>
    </xdr:from>
    <xdr:to>
      <xdr:col>20</xdr:col>
      <xdr:colOff>38100</xdr:colOff>
      <xdr:row>37</xdr:row>
      <xdr:rowOff>105137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96264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21768</xdr:rowOff>
    </xdr:from>
    <xdr:to>
      <xdr:col>15</xdr:col>
      <xdr:colOff>101600</xdr:colOff>
      <xdr:row>37</xdr:row>
      <xdr:rowOff>123368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114495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34931</xdr:rowOff>
    </xdr:from>
    <xdr:to>
      <xdr:col>10</xdr:col>
      <xdr:colOff>165100</xdr:colOff>
      <xdr:row>37</xdr:row>
      <xdr:rowOff>136531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127658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34550</xdr:rowOff>
    </xdr:from>
    <xdr:to>
      <xdr:col>6</xdr:col>
      <xdr:colOff>38100</xdr:colOff>
      <xdr:row>37</xdr:row>
      <xdr:rowOff>136150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127278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70156</xdr:rowOff>
    </xdr:from>
    <xdr:to>
      <xdr:col>24</xdr:col>
      <xdr:colOff>63500</xdr:colOff>
      <xdr:row>57</xdr:row>
      <xdr:rowOff>84784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42806"/>
          <a:ext cx="8382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13632</xdr:rowOff>
    </xdr:from>
    <xdr:to>
      <xdr:col>19</xdr:col>
      <xdr:colOff>177800</xdr:colOff>
      <xdr:row>57</xdr:row>
      <xdr:rowOff>84784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86282"/>
          <a:ext cx="8890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13632</xdr:rowOff>
    </xdr:from>
    <xdr:to>
      <xdr:col>15</xdr:col>
      <xdr:colOff>50800</xdr:colOff>
      <xdr:row>57</xdr:row>
      <xdr:rowOff>35137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86282"/>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35137</xdr:rowOff>
    </xdr:from>
    <xdr:to>
      <xdr:col>10</xdr:col>
      <xdr:colOff>114300</xdr:colOff>
      <xdr:row>57</xdr:row>
      <xdr:rowOff>99091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7787"/>
          <a:ext cx="889000" cy="6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19356</xdr:rowOff>
    </xdr:from>
    <xdr:to>
      <xdr:col>24</xdr:col>
      <xdr:colOff>114300</xdr:colOff>
      <xdr:row>57</xdr:row>
      <xdr:rowOff>120956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105733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0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33984</xdr:rowOff>
    </xdr:from>
    <xdr:to>
      <xdr:col>20</xdr:col>
      <xdr:colOff>38100</xdr:colOff>
      <xdr:row>57</xdr:row>
      <xdr:rowOff>135584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126711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134282</xdr:rowOff>
    </xdr:from>
    <xdr:to>
      <xdr:col>15</xdr:col>
      <xdr:colOff>101600</xdr:colOff>
      <xdr:row>57</xdr:row>
      <xdr:rowOff>64432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55559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155787</xdr:rowOff>
    </xdr:from>
    <xdr:to>
      <xdr:col>10</xdr:col>
      <xdr:colOff>165100</xdr:colOff>
      <xdr:row>57</xdr:row>
      <xdr:rowOff>85937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77064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48291</xdr:rowOff>
    </xdr:from>
    <xdr:to>
      <xdr:col>6</xdr:col>
      <xdr:colOff>38100</xdr:colOff>
      <xdr:row>57</xdr:row>
      <xdr:rowOff>149891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141018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29976</xdr:rowOff>
    </xdr:from>
    <xdr:to>
      <xdr:col>24</xdr:col>
      <xdr:colOff>63500</xdr:colOff>
      <xdr:row>75</xdr:row>
      <xdr:rowOff>41865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88726"/>
          <a:ext cx="8382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24800</xdr:rowOff>
    </xdr:from>
    <xdr:to>
      <xdr:col>19</xdr:col>
      <xdr:colOff>177800</xdr:colOff>
      <xdr:row>75</xdr:row>
      <xdr:rowOff>29976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83550"/>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24800</xdr:rowOff>
    </xdr:from>
    <xdr:to>
      <xdr:col>15</xdr:col>
      <xdr:colOff>50800</xdr:colOff>
      <xdr:row>75</xdr:row>
      <xdr:rowOff>116638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83550"/>
          <a:ext cx="889000" cy="9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116638</xdr:rowOff>
    </xdr:from>
    <xdr:to>
      <xdr:col>10</xdr:col>
      <xdr:colOff>114300</xdr:colOff>
      <xdr:row>75</xdr:row>
      <xdr:rowOff>156632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75388"/>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162515</xdr:rowOff>
    </xdr:from>
    <xdr:to>
      <xdr:col>24</xdr:col>
      <xdr:colOff>114300</xdr:colOff>
      <xdr:row>75</xdr:row>
      <xdr:rowOff>92665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13942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0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150626</xdr:rowOff>
    </xdr:from>
    <xdr:to>
      <xdr:col>20</xdr:col>
      <xdr:colOff>38100</xdr:colOff>
      <xdr:row>75</xdr:row>
      <xdr:rowOff>80776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97303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1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145450</xdr:rowOff>
    </xdr:from>
    <xdr:to>
      <xdr:col>15</xdr:col>
      <xdr:colOff>101600</xdr:colOff>
      <xdr:row>75</xdr:row>
      <xdr:rowOff>75600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92127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0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65838</xdr:rowOff>
    </xdr:from>
    <xdr:to>
      <xdr:col>10</xdr:col>
      <xdr:colOff>165100</xdr:colOff>
      <xdr:row>75</xdr:row>
      <xdr:rowOff>167438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9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105832</xdr:rowOff>
    </xdr:from>
    <xdr:to>
      <xdr:col>6</xdr:col>
      <xdr:colOff>38100</xdr:colOff>
      <xdr:row>76</xdr:row>
      <xdr:rowOff>35982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52509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129240</xdr:rowOff>
    </xdr:from>
    <xdr:to>
      <xdr:col>24</xdr:col>
      <xdr:colOff>63500</xdr:colOff>
      <xdr:row>97</xdr:row>
      <xdr:rowOff>130977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5989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104206</xdr:rowOff>
    </xdr:from>
    <xdr:to>
      <xdr:col>19</xdr:col>
      <xdr:colOff>177800</xdr:colOff>
      <xdr:row>97</xdr:row>
      <xdr:rowOff>130977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34856"/>
          <a:ext cx="889000" cy="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104206</xdr:rowOff>
    </xdr:from>
    <xdr:to>
      <xdr:col>15</xdr:col>
      <xdr:colOff>50800</xdr:colOff>
      <xdr:row>97</xdr:row>
      <xdr:rowOff>138602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34856"/>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132255</xdr:rowOff>
    </xdr:from>
    <xdr:to>
      <xdr:col>10</xdr:col>
      <xdr:colOff>114300</xdr:colOff>
      <xdr:row>97</xdr:row>
      <xdr:rowOff>138602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62905"/>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78440</xdr:rowOff>
    </xdr:from>
    <xdr:to>
      <xdr:col>24</xdr:col>
      <xdr:colOff>114300</xdr:colOff>
      <xdr:row>98</xdr:row>
      <xdr:rowOff>8590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56867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80177</xdr:rowOff>
    </xdr:from>
    <xdr:to>
      <xdr:col>20</xdr:col>
      <xdr:colOff>38100</xdr:colOff>
      <xdr:row>98</xdr:row>
      <xdr:rowOff>10327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1454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0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53406</xdr:rowOff>
    </xdr:from>
    <xdr:to>
      <xdr:col>15</xdr:col>
      <xdr:colOff>101600</xdr:colOff>
      <xdr:row>97</xdr:row>
      <xdr:rowOff>155006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87802</xdr:rowOff>
    </xdr:from>
    <xdr:to>
      <xdr:col>10</xdr:col>
      <xdr:colOff>165100</xdr:colOff>
      <xdr:row>98</xdr:row>
      <xdr:rowOff>17952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34479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81455</xdr:rowOff>
    </xdr:from>
    <xdr:to>
      <xdr:col>6</xdr:col>
      <xdr:colOff>38100</xdr:colOff>
      <xdr:row>98</xdr:row>
      <xdr:rowOff>11605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28132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8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72427</xdr:rowOff>
    </xdr:from>
    <xdr:to>
      <xdr:col>55</xdr:col>
      <xdr:colOff>0</xdr:colOff>
      <xdr:row>39</xdr:row>
      <xdr:rowOff>88319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87527"/>
          <a:ext cx="838200" cy="1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72427</xdr:rowOff>
    </xdr:from>
    <xdr:to>
      <xdr:col>50</xdr:col>
      <xdr:colOff>114300</xdr:colOff>
      <xdr:row>38</xdr:row>
      <xdr:rowOff>84945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87527"/>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84945</xdr:rowOff>
    </xdr:from>
    <xdr:to>
      <xdr:col>45</xdr:col>
      <xdr:colOff>177800</xdr:colOff>
      <xdr:row>38</xdr:row>
      <xdr:rowOff>96919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00045"/>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89190</xdr:rowOff>
    </xdr:from>
    <xdr:to>
      <xdr:col>41</xdr:col>
      <xdr:colOff>50800</xdr:colOff>
      <xdr:row>38</xdr:row>
      <xdr:rowOff>96919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04290"/>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37519</xdr:rowOff>
    </xdr:from>
    <xdr:to>
      <xdr:col>55</xdr:col>
      <xdr:colOff>50800</xdr:colOff>
      <xdr:row>39</xdr:row>
      <xdr:rowOff>139119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125347</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21627</xdr:rowOff>
    </xdr:from>
    <xdr:to>
      <xdr:col>50</xdr:col>
      <xdr:colOff>165100</xdr:colOff>
      <xdr:row>38</xdr:row>
      <xdr:rowOff>123227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139753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34145</xdr:rowOff>
    </xdr:from>
    <xdr:to>
      <xdr:col>46</xdr:col>
      <xdr:colOff>38100</xdr:colOff>
      <xdr:row>38</xdr:row>
      <xdr:rowOff>135745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152272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2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46119</xdr:rowOff>
    </xdr:from>
    <xdr:to>
      <xdr:col>41</xdr:col>
      <xdr:colOff>101600</xdr:colOff>
      <xdr:row>38</xdr:row>
      <xdr:rowOff>147719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164246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38390</xdr:rowOff>
    </xdr:from>
    <xdr:to>
      <xdr:col>36</xdr:col>
      <xdr:colOff>165100</xdr:colOff>
      <xdr:row>38</xdr:row>
      <xdr:rowOff>139990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156517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125470</xdr:rowOff>
    </xdr:from>
    <xdr:to>
      <xdr:col>55</xdr:col>
      <xdr:colOff>0</xdr:colOff>
      <xdr:row>57</xdr:row>
      <xdr:rowOff>39415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26670"/>
          <a:ext cx="8382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125470</xdr:rowOff>
    </xdr:from>
    <xdr:to>
      <xdr:col>50</xdr:col>
      <xdr:colOff>114300</xdr:colOff>
      <xdr:row>57</xdr:row>
      <xdr:rowOff>2471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26670"/>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2471</xdr:rowOff>
    </xdr:from>
    <xdr:to>
      <xdr:col>45</xdr:col>
      <xdr:colOff>177800</xdr:colOff>
      <xdr:row>57</xdr:row>
      <xdr:rowOff>56723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75121"/>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45556</xdr:rowOff>
    </xdr:from>
    <xdr:to>
      <xdr:col>41</xdr:col>
      <xdr:colOff>50800</xdr:colOff>
      <xdr:row>57</xdr:row>
      <xdr:rowOff>56723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18206"/>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160065</xdr:rowOff>
    </xdr:from>
    <xdr:to>
      <xdr:col>55</xdr:col>
      <xdr:colOff>50800</xdr:colOff>
      <xdr:row>57</xdr:row>
      <xdr:rowOff>90215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74670</xdr:rowOff>
    </xdr:from>
    <xdr:to>
      <xdr:col>50</xdr:col>
      <xdr:colOff>165100</xdr:colOff>
      <xdr:row>57</xdr:row>
      <xdr:rowOff>4820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21347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123121</xdr:rowOff>
    </xdr:from>
    <xdr:to>
      <xdr:col>46</xdr:col>
      <xdr:colOff>38100</xdr:colOff>
      <xdr:row>57</xdr:row>
      <xdr:rowOff>53271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69798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5923</xdr:rowOff>
    </xdr:from>
    <xdr:to>
      <xdr:col>41</xdr:col>
      <xdr:colOff>101600</xdr:colOff>
      <xdr:row>57</xdr:row>
      <xdr:rowOff>107523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124050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166206</xdr:rowOff>
    </xdr:from>
    <xdr:to>
      <xdr:col>36</xdr:col>
      <xdr:colOff>165100</xdr:colOff>
      <xdr:row>57</xdr:row>
      <xdr:rowOff>96356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112883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4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13940</xdr:rowOff>
    </xdr:from>
    <xdr:to>
      <xdr:col>55</xdr:col>
      <xdr:colOff>0</xdr:colOff>
      <xdr:row>76</xdr:row>
      <xdr:rowOff>53499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044140"/>
          <a:ext cx="8382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13940</xdr:rowOff>
    </xdr:from>
    <xdr:to>
      <xdr:col>50</xdr:col>
      <xdr:colOff>114300</xdr:colOff>
      <xdr:row>76</xdr:row>
      <xdr:rowOff>23003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44140"/>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1119</xdr:rowOff>
    </xdr:from>
    <xdr:to>
      <xdr:col>45</xdr:col>
      <xdr:colOff>177800</xdr:colOff>
      <xdr:row>76</xdr:row>
      <xdr:rowOff>23003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31319"/>
          <a:ext cx="8890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1119</xdr:rowOff>
    </xdr:from>
    <xdr:to>
      <xdr:col>41</xdr:col>
      <xdr:colOff>50800</xdr:colOff>
      <xdr:row>76</xdr:row>
      <xdr:rowOff>124780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031319"/>
          <a:ext cx="889000" cy="1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2699</xdr:rowOff>
    </xdr:from>
    <xdr:to>
      <xdr:col>55</xdr:col>
      <xdr:colOff>50800</xdr:colOff>
      <xdr:row>76</xdr:row>
      <xdr:rowOff>104299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25576</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134589</xdr:rowOff>
    </xdr:from>
    <xdr:to>
      <xdr:col>50</xdr:col>
      <xdr:colOff>165100</xdr:colOff>
      <xdr:row>76</xdr:row>
      <xdr:rowOff>64740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993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81266</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76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143653</xdr:rowOff>
    </xdr:from>
    <xdr:to>
      <xdr:col>46</xdr:col>
      <xdr:colOff>38100</xdr:colOff>
      <xdr:row>76</xdr:row>
      <xdr:rowOff>73803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90330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77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121769</xdr:rowOff>
    </xdr:from>
    <xdr:to>
      <xdr:col>41</xdr:col>
      <xdr:colOff>101600</xdr:colOff>
      <xdr:row>76</xdr:row>
      <xdr:rowOff>51919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68446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73980</xdr:rowOff>
    </xdr:from>
    <xdr:to>
      <xdr:col>36</xdr:col>
      <xdr:colOff>165100</xdr:colOff>
      <xdr:row>77</xdr:row>
      <xdr:rowOff>4130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20657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8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xdr:rowOff>
    </xdr:from>
    <xdr:to>
      <xdr:col>55</xdr:col>
      <xdr:colOff>0</xdr:colOff>
      <xdr:row>97</xdr:row>
      <xdr:rowOff>152416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31052"/>
          <a:ext cx="838200" cy="1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144653</xdr:rowOff>
    </xdr:from>
    <xdr:to>
      <xdr:col>50</xdr:col>
      <xdr:colOff>114300</xdr:colOff>
      <xdr:row>97</xdr:row>
      <xdr:rowOff>152416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53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129801</xdr:rowOff>
    </xdr:from>
    <xdr:to>
      <xdr:col>45</xdr:col>
      <xdr:colOff>177800</xdr:colOff>
      <xdr:row>97</xdr:row>
      <xdr:rowOff>144653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0451"/>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129801</xdr:rowOff>
    </xdr:from>
    <xdr:to>
      <xdr:col>41</xdr:col>
      <xdr:colOff>50800</xdr:colOff>
      <xdr:row>97</xdr:row>
      <xdr:rowOff>157287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0451"/>
          <a:ext cx="8890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121052</xdr:rowOff>
    </xdr:from>
    <xdr:to>
      <xdr:col>55</xdr:col>
      <xdr:colOff>50800</xdr:colOff>
      <xdr:row>97</xdr:row>
      <xdr:rowOff>51202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143929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3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101616</xdr:rowOff>
    </xdr:from>
    <xdr:to>
      <xdr:col>50</xdr:col>
      <xdr:colOff>165100</xdr:colOff>
      <xdr:row>98</xdr:row>
      <xdr:rowOff>31766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48293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0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93853</xdr:rowOff>
    </xdr:from>
    <xdr:to>
      <xdr:col>46</xdr:col>
      <xdr:colOff>38100</xdr:colOff>
      <xdr:row>98</xdr:row>
      <xdr:rowOff>24003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40530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79001</xdr:rowOff>
    </xdr:from>
    <xdr:to>
      <xdr:col>41</xdr:col>
      <xdr:colOff>101600</xdr:colOff>
      <xdr:row>98</xdr:row>
      <xdr:rowOff>9151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25678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106487</xdr:rowOff>
    </xdr:from>
    <xdr:to>
      <xdr:col>36</xdr:col>
      <xdr:colOff>165100</xdr:colOff>
      <xdr:row>98</xdr:row>
      <xdr:rowOff>36637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53164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17587</xdr:rowOff>
    </xdr:from>
    <xdr:to>
      <xdr:col>85</xdr:col>
      <xdr:colOff>127000</xdr:colOff>
      <xdr:row>37</xdr:row>
      <xdr:rowOff>19292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61237"/>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17587</xdr:rowOff>
    </xdr:from>
    <xdr:to>
      <xdr:col>81</xdr:col>
      <xdr:colOff>50800</xdr:colOff>
      <xdr:row>37</xdr:row>
      <xdr:rowOff>69401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61237"/>
          <a:ext cx="889000" cy="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58785</xdr:rowOff>
    </xdr:from>
    <xdr:to>
      <xdr:col>76</xdr:col>
      <xdr:colOff>114300</xdr:colOff>
      <xdr:row>37</xdr:row>
      <xdr:rowOff>69401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02435"/>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58785</xdr:rowOff>
    </xdr:from>
    <xdr:to>
      <xdr:col>71</xdr:col>
      <xdr:colOff>177800</xdr:colOff>
      <xdr:row>37</xdr:row>
      <xdr:rowOff>81636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02435"/>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139942</xdr:rowOff>
    </xdr:from>
    <xdr:to>
      <xdr:col>85</xdr:col>
      <xdr:colOff>177800</xdr:colOff>
      <xdr:row>37</xdr:row>
      <xdr:rowOff>70092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138237</xdr:rowOff>
    </xdr:from>
    <xdr:to>
      <xdr:col>81</xdr:col>
      <xdr:colOff>101600</xdr:colOff>
      <xdr:row>37</xdr:row>
      <xdr:rowOff>68387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84914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18601</xdr:rowOff>
    </xdr:from>
    <xdr:to>
      <xdr:col>76</xdr:col>
      <xdr:colOff>165100</xdr:colOff>
      <xdr:row>37</xdr:row>
      <xdr:rowOff>120201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111328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7985</xdr:rowOff>
    </xdr:from>
    <xdr:to>
      <xdr:col>72</xdr:col>
      <xdr:colOff>38100</xdr:colOff>
      <xdr:row>37</xdr:row>
      <xdr:rowOff>109585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100712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30836</xdr:rowOff>
    </xdr:from>
    <xdr:to>
      <xdr:col>67</xdr:col>
      <xdr:colOff>101600</xdr:colOff>
      <xdr:row>37</xdr:row>
      <xdr:rowOff>132436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123563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58497</xdr:rowOff>
    </xdr:from>
    <xdr:to>
      <xdr:col>85</xdr:col>
      <xdr:colOff>127000</xdr:colOff>
      <xdr:row>57</xdr:row>
      <xdr:rowOff>79342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31147"/>
          <a:ext cx="8382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58497</xdr:rowOff>
    </xdr:from>
    <xdr:to>
      <xdr:col>81</xdr:col>
      <xdr:colOff>50800</xdr:colOff>
      <xdr:row>57</xdr:row>
      <xdr:rowOff>127458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3114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127458</xdr:rowOff>
    </xdr:from>
    <xdr:to>
      <xdr:col>76</xdr:col>
      <xdr:colOff>114300</xdr:colOff>
      <xdr:row>57</xdr:row>
      <xdr:rowOff>132345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0010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132345</xdr:rowOff>
    </xdr:from>
    <xdr:to>
      <xdr:col>71</xdr:col>
      <xdr:colOff>177800</xdr:colOff>
      <xdr:row>57</xdr:row>
      <xdr:rowOff>163293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04995"/>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28542</xdr:rowOff>
    </xdr:from>
    <xdr:to>
      <xdr:col>85</xdr:col>
      <xdr:colOff>177800</xdr:colOff>
      <xdr:row>57</xdr:row>
      <xdr:rowOff>130142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51419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5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7697</xdr:rowOff>
    </xdr:from>
    <xdr:to>
      <xdr:col>81</xdr:col>
      <xdr:colOff>101600</xdr:colOff>
      <xdr:row>57</xdr:row>
      <xdr:rowOff>109297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125824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5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76658</xdr:rowOff>
    </xdr:from>
    <xdr:to>
      <xdr:col>76</xdr:col>
      <xdr:colOff>165100</xdr:colOff>
      <xdr:row>58</xdr:row>
      <xdr:rowOff>6808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169385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81545</xdr:rowOff>
    </xdr:from>
    <xdr:to>
      <xdr:col>72</xdr:col>
      <xdr:colOff>38100</xdr:colOff>
      <xdr:row>58</xdr:row>
      <xdr:rowOff>11695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2822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4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112493</xdr:rowOff>
    </xdr:from>
    <xdr:to>
      <xdr:col>67</xdr:col>
      <xdr:colOff>101600</xdr:colOff>
      <xdr:row>58</xdr:row>
      <xdr:rowOff>42643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33770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37286</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183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157936</xdr:rowOff>
    </xdr:from>
    <xdr:to>
      <xdr:col>85</xdr:col>
      <xdr:colOff>177800</xdr:colOff>
      <xdr:row>79</xdr:row>
      <xdr:rowOff>88086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108528</xdr:rowOff>
    </xdr:from>
    <xdr:to>
      <xdr:col>85</xdr:col>
      <xdr:colOff>127000</xdr:colOff>
      <xdr:row>96</xdr:row>
      <xdr:rowOff>110148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67728"/>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110148</xdr:rowOff>
    </xdr:from>
    <xdr:to>
      <xdr:col>81</xdr:col>
      <xdr:colOff>50800</xdr:colOff>
      <xdr:row>96</xdr:row>
      <xdr:rowOff>128279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9348"/>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128279</xdr:rowOff>
    </xdr:from>
    <xdr:to>
      <xdr:col>76</xdr:col>
      <xdr:colOff>114300</xdr:colOff>
      <xdr:row>96</xdr:row>
      <xdr:rowOff>156657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87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156657</xdr:rowOff>
    </xdr:from>
    <xdr:to>
      <xdr:col>71</xdr:col>
      <xdr:colOff>177800</xdr:colOff>
      <xdr:row>97</xdr:row>
      <xdr:rowOff>30781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15857"/>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57728</xdr:rowOff>
    </xdr:from>
    <xdr:to>
      <xdr:col>85</xdr:col>
      <xdr:colOff>177800</xdr:colOff>
      <xdr:row>96</xdr:row>
      <xdr:rowOff>159328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80605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59348</xdr:rowOff>
    </xdr:from>
    <xdr:to>
      <xdr:col>81</xdr:col>
      <xdr:colOff>101600</xdr:colOff>
      <xdr:row>96</xdr:row>
      <xdr:rowOff>160948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6025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77479</xdr:rowOff>
    </xdr:from>
    <xdr:to>
      <xdr:col>76</xdr:col>
      <xdr:colOff>165100</xdr:colOff>
      <xdr:row>97</xdr:row>
      <xdr:rowOff>7629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24156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105857</xdr:rowOff>
    </xdr:from>
    <xdr:to>
      <xdr:col>72</xdr:col>
      <xdr:colOff>38100</xdr:colOff>
      <xdr:row>97</xdr:row>
      <xdr:rowOff>36007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52534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151431</xdr:rowOff>
    </xdr:from>
    <xdr:to>
      <xdr:col>67</xdr:col>
      <xdr:colOff>101600</xdr:colOff>
      <xdr:row>97</xdr:row>
      <xdr:rowOff>81581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98108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8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住民一人当たりのコストを分析すると、農林水産業費及び商工費が類似団体平均値を大きく上回っているが、これは、基幹産業である農業・林業の振興に伴う施策のほか、各種コロナ対策や特用林産物栽培研究所の運営によるものである。また、民生費については、障害者支援施設や生活支援ハウスの運営により上回っているものと推察する。土木費については、公営住宅の建て替えや除雪機械の更新によるもの、公債費については、近年の大型事業に伴う公債費の増加によるもので、新規借入の抑制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地方交付税が増加傾向であることに伴い、財政調整基金残高も増加傾向に転じている。</a:t>
          </a:r>
        </a:p>
        <a:p>
          <a:r>
            <a:rPr kumimoji="1" lang="ja-JP" altLang="en-US" sz="1400">
              <a:latin typeface="ＭＳ ゴシック" pitchFamily="49" charset="-128"/>
              <a:ea typeface="ＭＳ ゴシック" pitchFamily="49" charset="-128"/>
            </a:rPr>
            <a:t>　人件費、扶助費、公債費など経常経費に充当する一般財源の増加が見込まれることから、各施設の経営改善や事業の取捨選択を行い、持続可能な財政運営を行う必要がある。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全会計ともに赤字は発生していない。</a:t>
          </a:r>
        </a:p>
        <a:p>
          <a:r>
            <a:rPr kumimoji="1" lang="ja-JP" altLang="en-US" sz="1400">
              <a:latin typeface="ＭＳ ゴシック" pitchFamily="49" charset="-128"/>
              <a:ea typeface="ＭＳ ゴシック" pitchFamily="49" charset="-128"/>
            </a:rPr>
            <a:t>　今後も、実質赤字比率、連結実質赤字比率ともに赤字に陥ることはないが、会計によっては、一般会計からの補助金や繰出金が増加傾向にある会計もあることから、使用料や保険料の見直しなども視野に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過疎対策事業債など地方交付税補填がある有利な起債の借入を中心に行っていたことにより、実質公債費比率（分子）はある程度抑えられていたが、近年続いた大型事業に伴う町債の償還が始まり、今後も増加していくことが見込まれるため、新規借入の抑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近年続いた大型事業や経常経費の増加などにより、地方債残高が増加傾向にあったが、地方債発行額の抑制により、平成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年度から減少傾向に転じている。</a:t>
          </a:r>
        </a:p>
        <a:p>
          <a:r>
            <a:rPr kumimoji="1" lang="ja-JP" altLang="en-US" sz="1400">
              <a:latin typeface="ＭＳ ゴシック" pitchFamily="49" charset="-128"/>
              <a:ea typeface="ＭＳ ゴシック" pitchFamily="49" charset="-128"/>
            </a:rPr>
            <a:t>　今後も早期健全化基準（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％）に達する状況までには至らないが、持続可能な財政を堅持していくため、基金の確保や新規借入の抑制など対策を講じていく必要がある。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北海道下川町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年度にかけて、財政調整積立基金に決算積立等で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百万円、特定目的基金にふるさと納税等で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百万円を積み立てた一方、財政調整積立基金から財源調整として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　　　　　　　：　総合計画に基づく事業等の財源に充当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木質バイオマス削減効果活用基金　：　子育て支援事業及び木質バイオマスボイラー更新等に要する経費に充当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木質原料製造施設基金　　　　　　：　下川町木質原料製造施設の整備に要する経費に充当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青少年育成基金　　　　　　　　　：　青少年の健全育成及び青少年の図書購入に要する経費に充当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森林づくり基金　　　　　　　　　：　町有林の整備に要する経費に充当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年度に、ふるさと納税等で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百万円を積み立てた一方、総合計画に基づく事業等に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充当したことによる減少。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木質バイオマス削減効果活用基金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年度にかけて、子育て支援に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百万円を充当した一方で、木質ボイラーによる燃料費の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削減効果</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木質原料製造施設基金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年度に、木質原料製造施設運営事業に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百万円を充当した一方、木質原料製造施設の運営に係る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指定管理者納付金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利益等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青少年育成基金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年度に、青少年育成事業等に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森林づくり基金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年度に、町有林整備事業に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ことによる増加。</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％以上となるよう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努めることとしている。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年度にかけて、公共施設老朽化への対応、施設管理・運営経費などの経常経費、公営企業等の経営状況を反映した繰出金への対応などに伴い、財源調整として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百万円を充当した一方、決算積立金等として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年度地方交付税に措置された臨時財政対策債償還基金費として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5672801</v>
      </c>
      <c r="BO4" s="371"/>
      <c r="BP4" s="371"/>
      <c r="BQ4" s="371"/>
      <c r="BR4" s="371"/>
      <c r="BS4" s="371"/>
      <c r="BT4" s="371"/>
      <c r="BU4" s="372"/>
      <c r="BV4" s="370">
        <v>6093600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5523465</v>
      </c>
      <c r="BO5" s="408"/>
      <c r="BP5" s="408"/>
      <c r="BQ5" s="408"/>
      <c r="BR5" s="408"/>
      <c r="BS5" s="408"/>
      <c r="BT5" s="408"/>
      <c r="BU5" s="409"/>
      <c r="BV5" s="407">
        <v>5857349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149336</v>
      </c>
      <c r="BO6" s="408"/>
      <c r="BP6" s="408"/>
      <c r="BQ6" s="408"/>
      <c r="BR6" s="408"/>
      <c r="BS6" s="408"/>
      <c r="BT6" s="408"/>
      <c r="BU6" s="409"/>
      <c r="BV6" s="407">
        <v>236251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87.3</v>
      </c>
      <c r="CU6" s="445"/>
      <c r="CV6" s="445"/>
      <c r="CW6" s="445"/>
      <c r="CX6" s="445"/>
      <c r="CY6" s="445"/>
      <c r="CZ6" s="445"/>
      <c r="DA6" s="446"/>
      <c r="DB6" s="444">
        <v>88.7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1518</v>
      </c>
      <c r="BO7" s="408"/>
      <c r="BP7" s="408"/>
      <c r="BQ7" s="408"/>
      <c r="BR7" s="408"/>
      <c r="BS7" s="408"/>
      <c r="BT7" s="408"/>
      <c r="BU7" s="409"/>
      <c r="BV7" s="407">
        <v>450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3264351</v>
      </c>
      <c r="CU7" s="408"/>
      <c r="CV7" s="408"/>
      <c r="CW7" s="408"/>
      <c r="CX7" s="408"/>
      <c r="CY7" s="408"/>
      <c r="CZ7" s="408"/>
      <c r="DA7" s="409"/>
      <c r="DB7" s="407">
        <v>3302524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147818</v>
      </c>
      <c r="BO8" s="408"/>
      <c r="BP8" s="408"/>
      <c r="BQ8" s="408"/>
      <c r="BR8" s="408"/>
      <c r="BS8" s="408"/>
      <c r="BT8" s="408"/>
      <c r="BU8" s="409"/>
      <c r="BV8" s="407">
        <v>235801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0.14000000000000001</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-87983</v>
      </c>
      <c r="BO9" s="408"/>
      <c r="BP9" s="408"/>
      <c r="BQ9" s="408"/>
      <c r="BR9" s="408"/>
      <c r="BS9" s="408"/>
      <c r="BT9" s="408"/>
      <c r="BU9" s="409"/>
      <c r="BV9" s="407">
        <v>65615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16.5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53050</v>
      </c>
      <c r="BO10" s="408"/>
      <c r="BP10" s="408"/>
      <c r="BQ10" s="408"/>
      <c r="BR10" s="408"/>
      <c r="BS10" s="408"/>
      <c r="BT10" s="408"/>
      <c r="BU10" s="409"/>
      <c r="BV10" s="407">
        <v>20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2935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28570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2910</v>
      </c>
      <c r="S13" s="492"/>
      <c r="T13" s="492"/>
      <c r="U13" s="492"/>
      <c r="V13" s="493"/>
      <c r="W13" s="423" t="s">
        <v>131</v>
      </c>
      <c r="X13" s="424"/>
      <c r="Y13" s="424"/>
      <c r="Z13" s="424"/>
      <c r="AA13" s="424"/>
      <c r="AB13" s="414"/>
      <c r="AC13" s="458">
        <v>401</v>
      </c>
      <c r="AD13" s="459"/>
      <c r="AE13" s="459"/>
      <c r="AF13" s="459"/>
      <c r="AG13" s="501"/>
      <c r="AH13" s="458">
        <v>399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-34933</v>
      </c>
      <c r="BO13" s="408"/>
      <c r="BP13" s="408"/>
      <c r="BQ13" s="408"/>
      <c r="BR13" s="408"/>
      <c r="BS13" s="408"/>
      <c r="BT13" s="408"/>
      <c r="BU13" s="409"/>
      <c r="BV13" s="407">
        <v>37065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3027</v>
      </c>
      <c r="S14" s="492"/>
      <c r="T14" s="492"/>
      <c r="U14" s="492"/>
      <c r="V14" s="493"/>
      <c r="W14" s="397"/>
      <c r="X14" s="398"/>
      <c r="Y14" s="398"/>
      <c r="Z14" s="398"/>
      <c r="AA14" s="398"/>
      <c r="AB14" s="387"/>
      <c r="AC14" s="494">
        <v>26</v>
      </c>
      <c r="AD14" s="495"/>
      <c r="AE14" s="495"/>
      <c r="AF14" s="495"/>
      <c r="AG14" s="496"/>
      <c r="AH14" s="494">
        <v>22.9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11.3</v>
      </c>
      <c r="CU14" s="506"/>
      <c r="CV14" s="506"/>
      <c r="CW14" s="506"/>
      <c r="CX14" s="506"/>
      <c r="CY14" s="506"/>
      <c r="CZ14" s="506"/>
      <c r="DA14" s="507"/>
      <c r="DB14" s="505">
        <v>9.6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3001</v>
      </c>
      <c r="S15" s="492"/>
      <c r="T15" s="492"/>
      <c r="U15" s="492"/>
      <c r="V15" s="493"/>
      <c r="W15" s="423" t="s">
        <v>137</v>
      </c>
      <c r="X15" s="424"/>
      <c r="Y15" s="424"/>
      <c r="Z15" s="424"/>
      <c r="AA15" s="424"/>
      <c r="AB15" s="414"/>
      <c r="AC15" s="458">
        <v>284</v>
      </c>
      <c r="AD15" s="459"/>
      <c r="AE15" s="459"/>
      <c r="AF15" s="459"/>
      <c r="AG15" s="501"/>
      <c r="AH15" s="458">
        <v>414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472903</v>
      </c>
      <c r="BO15" s="371"/>
      <c r="BP15" s="371"/>
      <c r="BQ15" s="371"/>
      <c r="BR15" s="371"/>
      <c r="BS15" s="371"/>
      <c r="BT15" s="371"/>
      <c r="BU15" s="372"/>
      <c r="BV15" s="370">
        <v>449369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18.399999999999999</v>
      </c>
      <c r="AD16" s="495"/>
      <c r="AE16" s="495"/>
      <c r="AF16" s="495"/>
      <c r="AG16" s="496"/>
      <c r="AH16" s="494">
        <v>23.7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3148103</v>
      </c>
      <c r="BO16" s="408"/>
      <c r="BP16" s="408"/>
      <c r="BQ16" s="408"/>
      <c r="BR16" s="408"/>
      <c r="BS16" s="408"/>
      <c r="BT16" s="408"/>
      <c r="BU16" s="409"/>
      <c r="BV16" s="407">
        <v>3187997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856</v>
      </c>
      <c r="AD17" s="459"/>
      <c r="AE17" s="459"/>
      <c r="AF17" s="459"/>
      <c r="AG17" s="501"/>
      <c r="AH17" s="458">
        <v>931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567563</v>
      </c>
      <c r="BO17" s="408"/>
      <c r="BP17" s="408"/>
      <c r="BQ17" s="408"/>
      <c r="BR17" s="408"/>
      <c r="BS17" s="408"/>
      <c r="BT17" s="408"/>
      <c r="BU17" s="409"/>
      <c r="BV17" s="407">
        <v>537616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146</v>
      </c>
      <c r="C18" s="450"/>
      <c r="D18" s="450"/>
      <c r="E18" s="533"/>
      <c r="F18" s="533"/>
      <c r="G18" s="533"/>
      <c r="H18" s="533"/>
      <c r="I18" s="533"/>
      <c r="J18" s="533"/>
      <c r="K18" s="533"/>
      <c r="L18" s="534">
        <v>644.54</v>
      </c>
      <c r="M18" s="534"/>
      <c r="N18" s="534"/>
      <c r="O18" s="534"/>
      <c r="P18" s="534"/>
      <c r="Q18" s="534"/>
      <c r="R18" s="535"/>
      <c r="S18" s="535"/>
      <c r="T18" s="535"/>
      <c r="U18" s="535"/>
      <c r="V18" s="536"/>
      <c r="W18" s="425"/>
      <c r="X18" s="426"/>
      <c r="Y18" s="426"/>
      <c r="Z18" s="426"/>
      <c r="AA18" s="426"/>
      <c r="AB18" s="417"/>
      <c r="AC18" s="537">
        <v>55.5</v>
      </c>
      <c r="AD18" s="538"/>
      <c r="AE18" s="538"/>
      <c r="AF18" s="538"/>
      <c r="AG18" s="539"/>
      <c r="AH18" s="537">
        <v>53.4</v>
      </c>
      <c r="AI18" s="538"/>
      <c r="AJ18" s="538"/>
      <c r="AK18" s="538"/>
      <c r="AL18" s="540"/>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2854360</v>
      </c>
      <c r="BO18" s="408"/>
      <c r="BP18" s="408"/>
      <c r="BQ18" s="408"/>
      <c r="BR18" s="408"/>
      <c r="BS18" s="408"/>
      <c r="BT18" s="408"/>
      <c r="BU18" s="409"/>
      <c r="BV18" s="407">
        <v>2932529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148</v>
      </c>
      <c r="C19" s="450"/>
      <c r="D19" s="450"/>
      <c r="E19" s="533"/>
      <c r="F19" s="533"/>
      <c r="G19" s="533"/>
      <c r="H19" s="533"/>
      <c r="I19" s="533"/>
      <c r="J19" s="533"/>
      <c r="K19" s="533"/>
      <c r="L19" s="541">
        <v>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3799692</v>
      </c>
      <c r="BO19" s="408"/>
      <c r="BP19" s="408"/>
      <c r="BQ19" s="408"/>
      <c r="BR19" s="408"/>
      <c r="BS19" s="408"/>
      <c r="BT19" s="408"/>
      <c r="BU19" s="409"/>
      <c r="BV19" s="407">
        <v>3896126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150</v>
      </c>
      <c r="C20" s="450"/>
      <c r="D20" s="450"/>
      <c r="E20" s="533"/>
      <c r="F20" s="533"/>
      <c r="G20" s="533"/>
      <c r="H20" s="533"/>
      <c r="I20" s="533"/>
      <c r="J20" s="533"/>
      <c r="K20" s="533"/>
      <c r="L20" s="541">
        <v>1473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5527264</v>
      </c>
      <c r="BO22" s="371"/>
      <c r="BP22" s="371"/>
      <c r="BQ22" s="371"/>
      <c r="BR22" s="371"/>
      <c r="BS22" s="371"/>
      <c r="BT22" s="371"/>
      <c r="BU22" s="372"/>
      <c r="BV22" s="370">
        <v>5697192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4838547</v>
      </c>
      <c r="BO23" s="408"/>
      <c r="BP23" s="408"/>
      <c r="BQ23" s="408"/>
      <c r="BR23" s="408"/>
      <c r="BS23" s="408"/>
      <c r="BT23" s="408"/>
      <c r="BU23" s="409"/>
      <c r="BV23" s="407">
        <v>4944125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7300</v>
      </c>
      <c r="R24" s="459"/>
      <c r="S24" s="459"/>
      <c r="T24" s="459"/>
      <c r="U24" s="459"/>
      <c r="V24" s="501"/>
      <c r="W24" s="553"/>
      <c r="X24" s="554"/>
      <c r="Y24" s="555"/>
      <c r="Z24" s="457" t="s">
        <v>161</v>
      </c>
      <c r="AA24" s="437"/>
      <c r="AB24" s="437"/>
      <c r="AC24" s="437"/>
      <c r="AD24" s="437"/>
      <c r="AE24" s="437"/>
      <c r="AF24" s="437"/>
      <c r="AG24" s="438"/>
      <c r="AH24" s="458">
        <v>108</v>
      </c>
      <c r="AI24" s="459"/>
      <c r="AJ24" s="459"/>
      <c r="AK24" s="459"/>
      <c r="AL24" s="501"/>
      <c r="AM24" s="458">
        <v>314496</v>
      </c>
      <c r="AN24" s="459"/>
      <c r="AO24" s="459"/>
      <c r="AP24" s="459"/>
      <c r="AQ24" s="459"/>
      <c r="AR24" s="501"/>
      <c r="AS24" s="458">
        <v>2912</v>
      </c>
      <c r="AT24" s="459"/>
      <c r="AU24" s="459"/>
      <c r="AV24" s="459"/>
      <c r="AW24" s="459"/>
      <c r="AX24" s="460"/>
      <c r="AY24" s="526" t="s">
        <v>162</v>
      </c>
      <c r="AZ24" s="527"/>
      <c r="BA24" s="527"/>
      <c r="BB24" s="527"/>
      <c r="BC24" s="527"/>
      <c r="BD24" s="527"/>
      <c r="BE24" s="527"/>
      <c r="BF24" s="527"/>
      <c r="BG24" s="527"/>
      <c r="BH24" s="527"/>
      <c r="BI24" s="527"/>
      <c r="BJ24" s="527"/>
      <c r="BK24" s="527"/>
      <c r="BL24" s="527"/>
      <c r="BM24" s="528"/>
      <c r="BN24" s="407">
        <v>4316932</v>
      </c>
      <c r="BO24" s="408"/>
      <c r="BP24" s="408"/>
      <c r="BQ24" s="408"/>
      <c r="BR24" s="408"/>
      <c r="BS24" s="408"/>
      <c r="BT24" s="408"/>
      <c r="BU24" s="409"/>
      <c r="BV24" s="407">
        <v>4327105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5840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436984</v>
      </c>
      <c r="BO25" s="371"/>
      <c r="BP25" s="371"/>
      <c r="BQ25" s="371"/>
      <c r="BR25" s="371"/>
      <c r="BS25" s="371"/>
      <c r="BT25" s="371"/>
      <c r="BU25" s="372"/>
      <c r="BV25" s="370">
        <v>457300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5470</v>
      </c>
      <c r="R26" s="459"/>
      <c r="S26" s="459"/>
      <c r="T26" s="459"/>
      <c r="U26" s="459"/>
      <c r="V26" s="501"/>
      <c r="W26" s="553"/>
      <c r="X26" s="554"/>
      <c r="Y26" s="555"/>
      <c r="Z26" s="457" t="s">
        <v>167</v>
      </c>
      <c r="AA26" s="559"/>
      <c r="AB26" s="559"/>
      <c r="AC26" s="559"/>
      <c r="AD26" s="559"/>
      <c r="AE26" s="559"/>
      <c r="AF26" s="559"/>
      <c r="AG26" s="560"/>
      <c r="AH26" s="458">
        <v>3</v>
      </c>
      <c r="AI26" s="459"/>
      <c r="AJ26" s="459"/>
      <c r="AK26" s="459"/>
      <c r="AL26" s="501"/>
      <c r="AM26" s="458">
        <v>10155</v>
      </c>
      <c r="AN26" s="459"/>
      <c r="AO26" s="459"/>
      <c r="AP26" s="459"/>
      <c r="AQ26" s="459"/>
      <c r="AR26" s="501"/>
      <c r="AS26" s="458">
        <v>3385</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2600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2080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1148333</v>
      </c>
      <c r="BO28" s="371"/>
      <c r="BP28" s="371"/>
      <c r="BQ28" s="371"/>
      <c r="BR28" s="371"/>
      <c r="BS28" s="371"/>
      <c r="BT28" s="371"/>
      <c r="BU28" s="372"/>
      <c r="BV28" s="370">
        <v>972383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6</v>
      </c>
      <c r="M29" s="459"/>
      <c r="N29" s="459"/>
      <c r="O29" s="459"/>
      <c r="P29" s="501"/>
      <c r="Q29" s="458">
        <v>1750</v>
      </c>
      <c r="R29" s="459"/>
      <c r="S29" s="459"/>
      <c r="T29" s="459"/>
      <c r="U29" s="459"/>
      <c r="V29" s="501"/>
      <c r="W29" s="556"/>
      <c r="X29" s="557"/>
      <c r="Y29" s="558"/>
      <c r="Z29" s="457" t="s">
        <v>176</v>
      </c>
      <c r="AA29" s="437"/>
      <c r="AB29" s="437"/>
      <c r="AC29" s="437"/>
      <c r="AD29" s="437"/>
      <c r="AE29" s="437"/>
      <c r="AF29" s="437"/>
      <c r="AG29" s="438"/>
      <c r="AH29" s="458">
        <v>108</v>
      </c>
      <c r="AI29" s="459"/>
      <c r="AJ29" s="459"/>
      <c r="AK29" s="459"/>
      <c r="AL29" s="501"/>
      <c r="AM29" s="458">
        <v>314496</v>
      </c>
      <c r="AN29" s="459"/>
      <c r="AO29" s="459"/>
      <c r="AP29" s="459"/>
      <c r="AQ29" s="459"/>
      <c r="AR29" s="501"/>
      <c r="AS29" s="458">
        <v>2912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44937</v>
      </c>
      <c r="BO29" s="408"/>
      <c r="BP29" s="408"/>
      <c r="BQ29" s="408"/>
      <c r="BR29" s="408"/>
      <c r="BS29" s="408"/>
      <c r="BT29" s="408"/>
      <c r="BU29" s="409"/>
      <c r="BV29" s="407">
        <v>32693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7">
        <v>96.4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546250</v>
      </c>
      <c r="BO30" s="530"/>
      <c r="BP30" s="530"/>
      <c r="BQ30" s="530"/>
      <c r="BR30" s="530"/>
      <c r="BS30" s="530"/>
      <c r="BT30" s="530"/>
      <c r="BU30" s="531"/>
      <c r="BV30" s="529">
        <v>524208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介護保険特別会計（介護保険事業勘定）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名寄地区衛生施設事務組合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下川町ふるさと開発振興公社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介護保険特別会計（介護サービス事業勘定）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上川北部消防事務組合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しもかわ地域振興機構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国民健康保険事業特別会計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上川教育センター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jOvV4Yx7mi8ghvMYCxPMp8zHDsXtfmpY2spUp/GCjW6e/kI8Jg3dxVBAqR1+PEl8kDR2320t4BYialHez2W4A==" saltValue="nW9I4JStn1g80QWEEzoY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366246</v>
      </c>
      <c r="S5" s="613"/>
      <c r="T5" s="613"/>
      <c r="U5" s="613"/>
      <c r="V5" s="613"/>
      <c r="W5" s="613"/>
      <c r="X5" s="613"/>
      <c r="Y5" s="614"/>
      <c r="Z5" s="615">
        <v>6.5</v>
      </c>
      <c r="AA5" s="615"/>
      <c r="AB5" s="615"/>
      <c r="AC5" s="615"/>
      <c r="AD5" s="616">
        <v>366246</v>
      </c>
      <c r="AE5" s="616"/>
      <c r="AF5" s="616"/>
      <c r="AG5" s="616"/>
      <c r="AH5" s="616"/>
      <c r="AI5" s="616"/>
      <c r="AJ5" s="616"/>
      <c r="AK5" s="616"/>
      <c r="AL5" s="617">
        <v>11.2</v>
      </c>
      <c r="AM5" s="618"/>
      <c r="AN5" s="618"/>
      <c r="AO5" s="619"/>
      <c r="AP5" s="609" t="s">
        <v>215</v>
      </c>
      <c r="AQ5" s="610"/>
      <c r="AR5" s="610"/>
      <c r="AS5" s="610"/>
      <c r="AT5" s="610"/>
      <c r="AU5" s="610"/>
      <c r="AV5" s="610"/>
      <c r="AW5" s="610"/>
      <c r="AX5" s="610"/>
      <c r="AY5" s="610"/>
      <c r="AZ5" s="610"/>
      <c r="BA5" s="610"/>
      <c r="BB5" s="610"/>
      <c r="BC5" s="610"/>
      <c r="BD5" s="610"/>
      <c r="BE5" s="610"/>
      <c r="BF5" s="611"/>
      <c r="BG5" s="623">
        <v>365459</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114275</v>
      </c>
      <c r="S6" s="624"/>
      <c r="T6" s="624"/>
      <c r="U6" s="624"/>
      <c r="V6" s="624"/>
      <c r="W6" s="624"/>
      <c r="X6" s="624"/>
      <c r="Y6" s="625"/>
      <c r="Z6" s="626">
        <v>2</v>
      </c>
      <c r="AA6" s="626"/>
      <c r="AB6" s="626"/>
      <c r="AC6" s="626"/>
      <c r="AD6" s="627">
        <v>114275</v>
      </c>
      <c r="AE6" s="627"/>
      <c r="AF6" s="627"/>
      <c r="AG6" s="627"/>
      <c r="AH6" s="627"/>
      <c r="AI6" s="627"/>
      <c r="AJ6" s="627"/>
      <c r="AK6" s="627"/>
      <c r="AL6" s="628">
        <v>3.5</v>
      </c>
      <c r="AM6" s="629"/>
      <c r="AN6" s="629"/>
      <c r="AO6" s="630"/>
      <c r="AP6" s="620" t="s">
        <v>220</v>
      </c>
      <c r="AQ6" s="621"/>
      <c r="AR6" s="621"/>
      <c r="AS6" s="621"/>
      <c r="AT6" s="621"/>
      <c r="AU6" s="621"/>
      <c r="AV6" s="621"/>
      <c r="AW6" s="621"/>
      <c r="AX6" s="621"/>
      <c r="AY6" s="621"/>
      <c r="AZ6" s="621"/>
      <c r="BA6" s="621"/>
      <c r="BB6" s="621"/>
      <c r="BC6" s="621"/>
      <c r="BD6" s="621"/>
      <c r="BE6" s="621"/>
      <c r="BF6" s="622"/>
      <c r="BG6" s="623">
        <v>365459</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50965</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50965</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113</v>
      </c>
      <c r="S7" s="624"/>
      <c r="T7" s="624"/>
      <c r="U7" s="624"/>
      <c r="V7" s="624"/>
      <c r="W7" s="624"/>
      <c r="X7" s="624"/>
      <c r="Y7" s="625"/>
      <c r="Z7" s="626">
        <v>0</v>
      </c>
      <c r="AA7" s="626"/>
      <c r="AB7" s="626"/>
      <c r="AC7" s="626"/>
      <c r="AD7" s="627">
        <v>113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150100</v>
      </c>
      <c r="BH7" s="624"/>
      <c r="BI7" s="624"/>
      <c r="BJ7" s="624"/>
      <c r="BK7" s="624"/>
      <c r="BL7" s="624"/>
      <c r="BM7" s="624"/>
      <c r="BN7" s="625"/>
      <c r="BO7" s="626">
        <v>41</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650650</v>
      </c>
      <c r="CS7" s="624"/>
      <c r="CT7" s="624"/>
      <c r="CU7" s="624"/>
      <c r="CV7" s="624"/>
      <c r="CW7" s="624"/>
      <c r="CX7" s="624"/>
      <c r="CY7" s="625"/>
      <c r="CZ7" s="626">
        <v>11.8</v>
      </c>
      <c r="DA7" s="626"/>
      <c r="DB7" s="626"/>
      <c r="DC7" s="626"/>
      <c r="DD7" s="632">
        <v>6049</v>
      </c>
      <c r="DE7" s="624"/>
      <c r="DF7" s="624"/>
      <c r="DG7" s="624"/>
      <c r="DH7" s="624"/>
      <c r="DI7" s="624"/>
      <c r="DJ7" s="624"/>
      <c r="DK7" s="624"/>
      <c r="DL7" s="624"/>
      <c r="DM7" s="624"/>
      <c r="DN7" s="624"/>
      <c r="DO7" s="624"/>
      <c r="DP7" s="625"/>
      <c r="DQ7" s="632">
        <v>576049</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1059</v>
      </c>
      <c r="S8" s="624"/>
      <c r="T8" s="624"/>
      <c r="U8" s="624"/>
      <c r="V8" s="624"/>
      <c r="W8" s="624"/>
      <c r="X8" s="624"/>
      <c r="Y8" s="625"/>
      <c r="Z8" s="626">
        <v>0</v>
      </c>
      <c r="AA8" s="626"/>
      <c r="AB8" s="626"/>
      <c r="AC8" s="626"/>
      <c r="AD8" s="627">
        <v>1059</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4935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1060582</v>
      </c>
      <c r="CS8" s="624"/>
      <c r="CT8" s="624"/>
      <c r="CU8" s="624"/>
      <c r="CV8" s="624"/>
      <c r="CW8" s="624"/>
      <c r="CX8" s="624"/>
      <c r="CY8" s="625"/>
      <c r="CZ8" s="626">
        <v>19.2</v>
      </c>
      <c r="DA8" s="626"/>
      <c r="DB8" s="626"/>
      <c r="DC8" s="626"/>
      <c r="DD8" s="632">
        <v>27113</v>
      </c>
      <c r="DE8" s="624"/>
      <c r="DF8" s="624"/>
      <c r="DG8" s="624"/>
      <c r="DH8" s="624"/>
      <c r="DI8" s="624"/>
      <c r="DJ8" s="624"/>
      <c r="DK8" s="624"/>
      <c r="DL8" s="624"/>
      <c r="DM8" s="624"/>
      <c r="DN8" s="624"/>
      <c r="DO8" s="624"/>
      <c r="DP8" s="625"/>
      <c r="DQ8" s="632">
        <v>654933</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1223</v>
      </c>
      <c r="S9" s="624"/>
      <c r="T9" s="624"/>
      <c r="U9" s="624"/>
      <c r="V9" s="624"/>
      <c r="W9" s="624"/>
      <c r="X9" s="624"/>
      <c r="Y9" s="625"/>
      <c r="Z9" s="626">
        <v>0</v>
      </c>
      <c r="AA9" s="626"/>
      <c r="AB9" s="626"/>
      <c r="AC9" s="626"/>
      <c r="AD9" s="627">
        <v>1223</v>
      </c>
      <c r="AE9" s="627"/>
      <c r="AF9" s="627"/>
      <c r="AG9" s="627"/>
      <c r="AH9" s="627"/>
      <c r="AI9" s="627"/>
      <c r="AJ9" s="627"/>
      <c r="AK9" s="627"/>
      <c r="AL9" s="628">
        <v>0</v>
      </c>
      <c r="AM9" s="629"/>
      <c r="AN9" s="629"/>
      <c r="AO9" s="630"/>
      <c r="AP9" s="620" t="s">
        <v>229</v>
      </c>
      <c r="AQ9" s="621"/>
      <c r="AR9" s="621"/>
      <c r="AS9" s="621"/>
      <c r="AT9" s="621"/>
      <c r="AU9" s="621"/>
      <c r="AV9" s="621"/>
      <c r="AW9" s="621"/>
      <c r="AX9" s="621"/>
      <c r="AY9" s="621"/>
      <c r="AZ9" s="621"/>
      <c r="BA9" s="621"/>
      <c r="BB9" s="621"/>
      <c r="BC9" s="621"/>
      <c r="BD9" s="621"/>
      <c r="BE9" s="621"/>
      <c r="BF9" s="622"/>
      <c r="BG9" s="623">
        <v>130031</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397665</v>
      </c>
      <c r="CS9" s="624"/>
      <c r="CT9" s="624"/>
      <c r="CU9" s="624"/>
      <c r="CV9" s="624"/>
      <c r="CW9" s="624"/>
      <c r="CX9" s="624"/>
      <c r="CY9" s="625"/>
      <c r="CZ9" s="626">
        <v>7.2</v>
      </c>
      <c r="DA9" s="626"/>
      <c r="DB9" s="626"/>
      <c r="DC9" s="626"/>
      <c r="DD9" s="632">
        <v>2215</v>
      </c>
      <c r="DE9" s="624"/>
      <c r="DF9" s="624"/>
      <c r="DG9" s="624"/>
      <c r="DH9" s="624"/>
      <c r="DI9" s="624"/>
      <c r="DJ9" s="624"/>
      <c r="DK9" s="624"/>
      <c r="DL9" s="624"/>
      <c r="DM9" s="624"/>
      <c r="DN9" s="624"/>
      <c r="DO9" s="624"/>
      <c r="DP9" s="625"/>
      <c r="DQ9" s="632">
        <v>340722</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8370</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285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285</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84361</v>
      </c>
      <c r="S11" s="624"/>
      <c r="T11" s="624"/>
      <c r="U11" s="624"/>
      <c r="V11" s="624"/>
      <c r="W11" s="624"/>
      <c r="X11" s="624"/>
      <c r="Y11" s="625"/>
      <c r="Z11" s="628">
        <v>1.5</v>
      </c>
      <c r="AA11" s="629"/>
      <c r="AB11" s="629"/>
      <c r="AC11" s="635"/>
      <c r="AD11" s="632">
        <v>84361</v>
      </c>
      <c r="AE11" s="624"/>
      <c r="AF11" s="624"/>
      <c r="AG11" s="624"/>
      <c r="AH11" s="624"/>
      <c r="AI11" s="624"/>
      <c r="AJ11" s="624"/>
      <c r="AK11" s="625"/>
      <c r="AL11" s="628">
        <v>2.6</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6764</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808522</v>
      </c>
      <c r="CS11" s="624"/>
      <c r="CT11" s="624"/>
      <c r="CU11" s="624"/>
      <c r="CV11" s="624"/>
      <c r="CW11" s="624"/>
      <c r="CX11" s="624"/>
      <c r="CY11" s="625"/>
      <c r="CZ11" s="626">
        <v>14.6</v>
      </c>
      <c r="DA11" s="626"/>
      <c r="DB11" s="626"/>
      <c r="DC11" s="626"/>
      <c r="DD11" s="632">
        <v>397949</v>
      </c>
      <c r="DE11" s="624"/>
      <c r="DF11" s="624"/>
      <c r="DG11" s="624"/>
      <c r="DH11" s="624"/>
      <c r="DI11" s="624"/>
      <c r="DJ11" s="624"/>
      <c r="DK11" s="624"/>
      <c r="DL11" s="624"/>
      <c r="DM11" s="624"/>
      <c r="DN11" s="624"/>
      <c r="DO11" s="624"/>
      <c r="DP11" s="625"/>
      <c r="DQ11" s="632">
        <v>346182</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184484</v>
      </c>
      <c r="BH12" s="624"/>
      <c r="BI12" s="624"/>
      <c r="BJ12" s="624"/>
      <c r="BK12" s="624"/>
      <c r="BL12" s="624"/>
      <c r="BM12" s="624"/>
      <c r="BN12" s="625"/>
      <c r="BO12" s="626">
        <v>50.4</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389255</v>
      </c>
      <c r="CS12" s="624"/>
      <c r="CT12" s="624"/>
      <c r="CU12" s="624"/>
      <c r="CV12" s="624"/>
      <c r="CW12" s="624"/>
      <c r="CX12" s="624"/>
      <c r="CY12" s="625"/>
      <c r="CZ12" s="626">
        <v>7</v>
      </c>
      <c r="DA12" s="626"/>
      <c r="DB12" s="626"/>
      <c r="DC12" s="626"/>
      <c r="DD12" s="632">
        <v>50032</v>
      </c>
      <c r="DE12" s="624"/>
      <c r="DF12" s="624"/>
      <c r="DG12" s="624"/>
      <c r="DH12" s="624"/>
      <c r="DI12" s="624"/>
      <c r="DJ12" s="624"/>
      <c r="DK12" s="624"/>
      <c r="DL12" s="624"/>
      <c r="DM12" s="624"/>
      <c r="DN12" s="624"/>
      <c r="DO12" s="624"/>
      <c r="DP12" s="625"/>
      <c r="DQ12" s="632">
        <v>176319</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167526</v>
      </c>
      <c r="BH13" s="624"/>
      <c r="BI13" s="624"/>
      <c r="BJ13" s="624"/>
      <c r="BK13" s="624"/>
      <c r="BL13" s="624"/>
      <c r="BM13" s="624"/>
      <c r="BN13" s="625"/>
      <c r="BO13" s="626">
        <v>45.7</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793359</v>
      </c>
      <c r="CS13" s="624"/>
      <c r="CT13" s="624"/>
      <c r="CU13" s="624"/>
      <c r="CV13" s="624"/>
      <c r="CW13" s="624"/>
      <c r="CX13" s="624"/>
      <c r="CY13" s="625"/>
      <c r="CZ13" s="626">
        <v>14.4</v>
      </c>
      <c r="DA13" s="626"/>
      <c r="DB13" s="626"/>
      <c r="DC13" s="626"/>
      <c r="DD13" s="632">
        <v>433888</v>
      </c>
      <c r="DE13" s="624"/>
      <c r="DF13" s="624"/>
      <c r="DG13" s="624"/>
      <c r="DH13" s="624"/>
      <c r="DI13" s="624"/>
      <c r="DJ13" s="624"/>
      <c r="DK13" s="624"/>
      <c r="DL13" s="624"/>
      <c r="DM13" s="624"/>
      <c r="DN13" s="624"/>
      <c r="DO13" s="624"/>
      <c r="DP13" s="625"/>
      <c r="DQ13" s="632">
        <v>295906</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818</v>
      </c>
      <c r="S14" s="624"/>
      <c r="T14" s="624"/>
      <c r="U14" s="624"/>
      <c r="V14" s="624"/>
      <c r="W14" s="624"/>
      <c r="X14" s="624"/>
      <c r="Y14" s="625"/>
      <c r="Z14" s="626">
        <v>0</v>
      </c>
      <c r="AA14" s="626"/>
      <c r="AB14" s="626"/>
      <c r="AC14" s="626"/>
      <c r="AD14" s="627">
        <v>818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10652</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187360</v>
      </c>
      <c r="CS14" s="624"/>
      <c r="CT14" s="624"/>
      <c r="CU14" s="624"/>
      <c r="CV14" s="624"/>
      <c r="CW14" s="624"/>
      <c r="CX14" s="624"/>
      <c r="CY14" s="625"/>
      <c r="CZ14" s="626">
        <v>3.4</v>
      </c>
      <c r="DA14" s="626"/>
      <c r="DB14" s="626"/>
      <c r="DC14" s="626"/>
      <c r="DD14" s="632" t="s">
        <v>122</v>
      </c>
      <c r="DE14" s="624"/>
      <c r="DF14" s="624"/>
      <c r="DG14" s="624"/>
      <c r="DH14" s="624"/>
      <c r="DI14" s="624"/>
      <c r="DJ14" s="624"/>
      <c r="DK14" s="624"/>
      <c r="DL14" s="624"/>
      <c r="DM14" s="624"/>
      <c r="DN14" s="624"/>
      <c r="DO14" s="624"/>
      <c r="DP14" s="625"/>
      <c r="DQ14" s="632">
        <v>156960</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20223</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474542</v>
      </c>
      <c r="CS15" s="624"/>
      <c r="CT15" s="624"/>
      <c r="CU15" s="624"/>
      <c r="CV15" s="624"/>
      <c r="CW15" s="624"/>
      <c r="CX15" s="624"/>
      <c r="CY15" s="625"/>
      <c r="CZ15" s="626">
        <v>8.6</v>
      </c>
      <c r="DA15" s="626"/>
      <c r="DB15" s="626"/>
      <c r="DC15" s="626"/>
      <c r="DD15" s="632">
        <v>24723</v>
      </c>
      <c r="DE15" s="624"/>
      <c r="DF15" s="624"/>
      <c r="DG15" s="624"/>
      <c r="DH15" s="624"/>
      <c r="DI15" s="624"/>
      <c r="DJ15" s="624"/>
      <c r="DK15" s="624"/>
      <c r="DL15" s="624"/>
      <c r="DM15" s="624"/>
      <c r="DN15" s="624"/>
      <c r="DO15" s="624"/>
      <c r="DP15" s="625"/>
      <c r="DQ15" s="632">
        <v>417511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9852</v>
      </c>
      <c r="S16" s="624"/>
      <c r="T16" s="624"/>
      <c r="U16" s="624"/>
      <c r="V16" s="624"/>
      <c r="W16" s="624"/>
      <c r="X16" s="624"/>
      <c r="Y16" s="625"/>
      <c r="Z16" s="626">
        <v>0.2</v>
      </c>
      <c r="AA16" s="626"/>
      <c r="AB16" s="626"/>
      <c r="AC16" s="626"/>
      <c r="AD16" s="627">
        <v>9852</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16555</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8295</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6672</v>
      </c>
      <c r="S17" s="624"/>
      <c r="T17" s="624"/>
      <c r="U17" s="624"/>
      <c r="V17" s="624"/>
      <c r="W17" s="624"/>
      <c r="X17" s="624"/>
      <c r="Y17" s="625"/>
      <c r="Z17" s="626">
        <v>0.1</v>
      </c>
      <c r="AA17" s="626"/>
      <c r="AB17" s="626"/>
      <c r="AC17" s="626"/>
      <c r="AD17" s="627">
        <v>6672</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693725</v>
      </c>
      <c r="CS17" s="624"/>
      <c r="CT17" s="624"/>
      <c r="CU17" s="624"/>
      <c r="CV17" s="624"/>
      <c r="CW17" s="624"/>
      <c r="CX17" s="624"/>
      <c r="CY17" s="625"/>
      <c r="CZ17" s="626">
        <v>12.6</v>
      </c>
      <c r="DA17" s="626"/>
      <c r="DB17" s="626"/>
      <c r="DC17" s="626"/>
      <c r="DD17" s="632" t="s">
        <v>122</v>
      </c>
      <c r="DE17" s="624"/>
      <c r="DF17" s="624"/>
      <c r="DG17" s="624"/>
      <c r="DH17" s="624"/>
      <c r="DI17" s="624"/>
      <c r="DJ17" s="624"/>
      <c r="DK17" s="624"/>
      <c r="DL17" s="624"/>
      <c r="DM17" s="624"/>
      <c r="DN17" s="624"/>
      <c r="DO17" s="624"/>
      <c r="DP17" s="625"/>
      <c r="DQ17" s="632">
        <v>626229</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893</v>
      </c>
      <c r="S18" s="624"/>
      <c r="T18" s="624"/>
      <c r="U18" s="624"/>
      <c r="V18" s="624"/>
      <c r="W18" s="624"/>
      <c r="X18" s="624"/>
      <c r="Y18" s="625"/>
      <c r="Z18" s="626">
        <v>0</v>
      </c>
      <c r="AA18" s="626"/>
      <c r="AB18" s="626"/>
      <c r="AC18" s="626"/>
      <c r="AD18" s="627">
        <v>893</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893</v>
      </c>
      <c r="S19" s="624"/>
      <c r="T19" s="624"/>
      <c r="U19" s="624"/>
      <c r="V19" s="624"/>
      <c r="W19" s="624"/>
      <c r="X19" s="624"/>
      <c r="Y19" s="625"/>
      <c r="Z19" s="626">
        <v>0</v>
      </c>
      <c r="AA19" s="626"/>
      <c r="AB19" s="626"/>
      <c r="AC19" s="626"/>
      <c r="AD19" s="627">
        <v>893</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787</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787</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5523465</v>
      </c>
      <c r="CS20" s="624"/>
      <c r="CT20" s="624"/>
      <c r="CU20" s="624"/>
      <c r="CV20" s="624"/>
      <c r="CW20" s="624"/>
      <c r="CX20" s="624"/>
      <c r="CY20" s="625"/>
      <c r="CZ20" s="626">
        <v>100</v>
      </c>
      <c r="DA20" s="626"/>
      <c r="DB20" s="626"/>
      <c r="DC20" s="626"/>
      <c r="DD20" s="632">
        <v>941969</v>
      </c>
      <c r="DE20" s="624"/>
      <c r="DF20" s="624"/>
      <c r="DG20" s="624"/>
      <c r="DH20" s="624"/>
      <c r="DI20" s="624"/>
      <c r="DJ20" s="624"/>
      <c r="DK20" s="624"/>
      <c r="DL20" s="624"/>
      <c r="DM20" s="624"/>
      <c r="DN20" s="624"/>
      <c r="DO20" s="624"/>
      <c r="DP20" s="625"/>
      <c r="DQ20" s="632">
        <v>3650356</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2969682</v>
      </c>
      <c r="S21" s="624"/>
      <c r="T21" s="624"/>
      <c r="U21" s="624"/>
      <c r="V21" s="624"/>
      <c r="W21" s="624"/>
      <c r="X21" s="624"/>
      <c r="Y21" s="625"/>
      <c r="Z21" s="626">
        <v>52.3</v>
      </c>
      <c r="AA21" s="626"/>
      <c r="AB21" s="626"/>
      <c r="AC21" s="626"/>
      <c r="AD21" s="627">
        <v>2685137</v>
      </c>
      <c r="AE21" s="627"/>
      <c r="AF21" s="627"/>
      <c r="AG21" s="627"/>
      <c r="AH21" s="627"/>
      <c r="AI21" s="627"/>
      <c r="AJ21" s="627"/>
      <c r="AK21" s="627"/>
      <c r="AL21" s="628">
        <v>82.1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787</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2685137</v>
      </c>
      <c r="S22" s="624"/>
      <c r="T22" s="624"/>
      <c r="U22" s="624"/>
      <c r="V22" s="624"/>
      <c r="W22" s="624"/>
      <c r="X22" s="624"/>
      <c r="Y22" s="625"/>
      <c r="Z22" s="626">
        <v>47.3</v>
      </c>
      <c r="AA22" s="626"/>
      <c r="AB22" s="626"/>
      <c r="AC22" s="626"/>
      <c r="AD22" s="627">
        <v>2685137</v>
      </c>
      <c r="AE22" s="627"/>
      <c r="AF22" s="627"/>
      <c r="AG22" s="627"/>
      <c r="AH22" s="627"/>
      <c r="AI22" s="627"/>
      <c r="AJ22" s="627"/>
      <c r="AK22" s="627"/>
      <c r="AL22" s="628">
        <v>82.1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284545</v>
      </c>
      <c r="S23" s="624"/>
      <c r="T23" s="624"/>
      <c r="U23" s="624"/>
      <c r="V23" s="624"/>
      <c r="W23" s="624"/>
      <c r="X23" s="624"/>
      <c r="Y23" s="625"/>
      <c r="Z23" s="626">
        <v>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1925613</v>
      </c>
      <c r="CS24" s="613"/>
      <c r="CT24" s="613"/>
      <c r="CU24" s="613"/>
      <c r="CV24" s="613"/>
      <c r="CW24" s="613"/>
      <c r="CX24" s="613"/>
      <c r="CY24" s="614"/>
      <c r="CZ24" s="617">
        <v>34.9</v>
      </c>
      <c r="DA24" s="618"/>
      <c r="DB24" s="618"/>
      <c r="DC24" s="634"/>
      <c r="DD24" s="657">
        <v>1491536</v>
      </c>
      <c r="DE24" s="613"/>
      <c r="DF24" s="613"/>
      <c r="DG24" s="613"/>
      <c r="DH24" s="613"/>
      <c r="DI24" s="613"/>
      <c r="DJ24" s="613"/>
      <c r="DK24" s="614"/>
      <c r="DL24" s="657">
        <v>1412238</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3555194</v>
      </c>
      <c r="S25" s="624"/>
      <c r="T25" s="624"/>
      <c r="U25" s="624"/>
      <c r="V25" s="624"/>
      <c r="W25" s="624"/>
      <c r="X25" s="624"/>
      <c r="Y25" s="625"/>
      <c r="Z25" s="626">
        <v>62.7</v>
      </c>
      <c r="AA25" s="626"/>
      <c r="AB25" s="626"/>
      <c r="AC25" s="626"/>
      <c r="AD25" s="627">
        <v>3270649</v>
      </c>
      <c r="AE25" s="627"/>
      <c r="AF25" s="627"/>
      <c r="AG25" s="627"/>
      <c r="AH25" s="627"/>
      <c r="AI25" s="627"/>
      <c r="AJ25" s="627"/>
      <c r="AK25" s="627"/>
      <c r="AL25" s="628">
        <v>100</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980148</v>
      </c>
      <c r="CS25" s="653"/>
      <c r="CT25" s="653"/>
      <c r="CU25" s="653"/>
      <c r="CV25" s="653"/>
      <c r="CW25" s="653"/>
      <c r="CX25" s="653"/>
      <c r="CY25" s="654"/>
      <c r="CZ25" s="628">
        <v>17.7</v>
      </c>
      <c r="DA25" s="655"/>
      <c r="DB25" s="655"/>
      <c r="DC25" s="658"/>
      <c r="DD25" s="632">
        <v>750978</v>
      </c>
      <c r="DE25" s="653"/>
      <c r="DF25" s="653"/>
      <c r="DG25" s="653"/>
      <c r="DH25" s="653"/>
      <c r="DI25" s="653"/>
      <c r="DJ25" s="653"/>
      <c r="DK25" s="654"/>
      <c r="DL25" s="632">
        <v>737388</v>
      </c>
      <c r="DM25" s="653"/>
      <c r="DN25" s="653"/>
      <c r="DO25" s="653"/>
      <c r="DP25" s="653"/>
      <c r="DQ25" s="653"/>
      <c r="DR25" s="653"/>
      <c r="DS25" s="653"/>
      <c r="DT25" s="653"/>
      <c r="DU25" s="653"/>
      <c r="DV25" s="654"/>
      <c r="DW25" s="628">
        <v>22.5</v>
      </c>
      <c r="DX25" s="655"/>
      <c r="DY25" s="655"/>
      <c r="DZ25" s="655"/>
      <c r="EA25" s="655"/>
      <c r="EB25" s="655"/>
      <c r="EC25" s="656"/>
    </row>
    <row r="26" spans="2:133" ht="11.25" customHeight="1" x14ac:dyDescent="0.15">
      <c r="B26" s="620" t="s">
        <v>282</v>
      </c>
      <c r="C26" s="621"/>
      <c r="D26" s="621"/>
      <c r="E26" s="621"/>
      <c r="F26" s="621"/>
      <c r="G26" s="621"/>
      <c r="H26" s="621"/>
      <c r="I26" s="621"/>
      <c r="J26" s="621"/>
      <c r="K26" s="621"/>
      <c r="L26" s="621"/>
      <c r="M26" s="621"/>
      <c r="N26" s="621"/>
      <c r="O26" s="621"/>
      <c r="P26" s="621"/>
      <c r="Q26" s="622"/>
      <c r="R26" s="623">
        <v>569</v>
      </c>
      <c r="S26" s="624"/>
      <c r="T26" s="624"/>
      <c r="U26" s="624"/>
      <c r="V26" s="624"/>
      <c r="W26" s="624"/>
      <c r="X26" s="624"/>
      <c r="Y26" s="625"/>
      <c r="Z26" s="626">
        <v>0</v>
      </c>
      <c r="AA26" s="626"/>
      <c r="AB26" s="626"/>
      <c r="AC26" s="626"/>
      <c r="AD26" s="627">
        <v>569</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586132</v>
      </c>
      <c r="CS26" s="624"/>
      <c r="CT26" s="624"/>
      <c r="CU26" s="624"/>
      <c r="CV26" s="624"/>
      <c r="CW26" s="624"/>
      <c r="CX26" s="624"/>
      <c r="CY26" s="625"/>
      <c r="CZ26" s="628">
        <v>10.6</v>
      </c>
      <c r="DA26" s="655"/>
      <c r="DB26" s="655"/>
      <c r="DC26" s="658"/>
      <c r="DD26" s="632">
        <v>424981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285</v>
      </c>
      <c r="C27" s="621"/>
      <c r="D27" s="621"/>
      <c r="E27" s="621"/>
      <c r="F27" s="621"/>
      <c r="G27" s="621"/>
      <c r="H27" s="621"/>
      <c r="I27" s="621"/>
      <c r="J27" s="621"/>
      <c r="K27" s="621"/>
      <c r="L27" s="621"/>
      <c r="M27" s="621"/>
      <c r="N27" s="621"/>
      <c r="O27" s="621"/>
      <c r="P27" s="621"/>
      <c r="Q27" s="622"/>
      <c r="R27" s="623">
        <v>38553</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366246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251740</v>
      </c>
      <c r="CS27" s="653"/>
      <c r="CT27" s="653"/>
      <c r="CU27" s="653"/>
      <c r="CV27" s="653"/>
      <c r="CW27" s="653"/>
      <c r="CX27" s="653"/>
      <c r="CY27" s="654"/>
      <c r="CZ27" s="628">
        <v>4.5999999999999996</v>
      </c>
      <c r="DA27" s="655"/>
      <c r="DB27" s="655"/>
      <c r="DC27" s="658"/>
      <c r="DD27" s="632">
        <v>114329</v>
      </c>
      <c r="DE27" s="653"/>
      <c r="DF27" s="653"/>
      <c r="DG27" s="653"/>
      <c r="DH27" s="653"/>
      <c r="DI27" s="653"/>
      <c r="DJ27" s="653"/>
      <c r="DK27" s="654"/>
      <c r="DL27" s="632">
        <v>48621</v>
      </c>
      <c r="DM27" s="653"/>
      <c r="DN27" s="653"/>
      <c r="DO27" s="653"/>
      <c r="DP27" s="653"/>
      <c r="DQ27" s="653"/>
      <c r="DR27" s="653"/>
      <c r="DS27" s="653"/>
      <c r="DT27" s="653"/>
      <c r="DU27" s="653"/>
      <c r="DV27" s="654"/>
      <c r="DW27" s="628">
        <v>1.5</v>
      </c>
      <c r="DX27" s="655"/>
      <c r="DY27" s="655"/>
      <c r="DZ27" s="655"/>
      <c r="EA27" s="655"/>
      <c r="EB27" s="655"/>
      <c r="EC27" s="656"/>
    </row>
    <row r="28" spans="2:133" ht="11.25" customHeight="1" x14ac:dyDescent="0.15">
      <c r="B28" s="620" t="s">
        <v>288</v>
      </c>
      <c r="C28" s="621"/>
      <c r="D28" s="621"/>
      <c r="E28" s="621"/>
      <c r="F28" s="621"/>
      <c r="G28" s="621"/>
      <c r="H28" s="621"/>
      <c r="I28" s="621"/>
      <c r="J28" s="621"/>
      <c r="K28" s="621"/>
      <c r="L28" s="621"/>
      <c r="M28" s="621"/>
      <c r="N28" s="621"/>
      <c r="O28" s="621"/>
      <c r="P28" s="621"/>
      <c r="Q28" s="622"/>
      <c r="R28" s="623">
        <v>91523</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693725</v>
      </c>
      <c r="CS28" s="624"/>
      <c r="CT28" s="624"/>
      <c r="CU28" s="624"/>
      <c r="CV28" s="624"/>
      <c r="CW28" s="624"/>
      <c r="CX28" s="624"/>
      <c r="CY28" s="625"/>
      <c r="CZ28" s="628">
        <v>12.6</v>
      </c>
      <c r="DA28" s="655"/>
      <c r="DB28" s="655"/>
      <c r="DC28" s="658"/>
      <c r="DD28" s="632">
        <v>626229</v>
      </c>
      <c r="DE28" s="624"/>
      <c r="DF28" s="624"/>
      <c r="DG28" s="624"/>
      <c r="DH28" s="624"/>
      <c r="DI28" s="624"/>
      <c r="DJ28" s="624"/>
      <c r="DK28" s="625"/>
      <c r="DL28" s="632">
        <v>626229</v>
      </c>
      <c r="DM28" s="624"/>
      <c r="DN28" s="624"/>
      <c r="DO28" s="624"/>
      <c r="DP28" s="624"/>
      <c r="DQ28" s="624"/>
      <c r="DR28" s="624"/>
      <c r="DS28" s="624"/>
      <c r="DT28" s="624"/>
      <c r="DU28" s="624"/>
      <c r="DV28" s="625"/>
      <c r="DW28" s="628">
        <v>19.100000000000001</v>
      </c>
      <c r="DX28" s="655"/>
      <c r="DY28" s="655"/>
      <c r="DZ28" s="655"/>
      <c r="EA28" s="655"/>
      <c r="EB28" s="655"/>
      <c r="EC28" s="656"/>
    </row>
    <row r="29" spans="2:133" ht="11.25" customHeight="1" x14ac:dyDescent="0.15">
      <c r="B29" s="620" t="s">
        <v>290</v>
      </c>
      <c r="C29" s="621"/>
      <c r="D29" s="621"/>
      <c r="E29" s="621"/>
      <c r="F29" s="621"/>
      <c r="G29" s="621"/>
      <c r="H29" s="621"/>
      <c r="I29" s="621"/>
      <c r="J29" s="621"/>
      <c r="K29" s="621"/>
      <c r="L29" s="621"/>
      <c r="M29" s="621"/>
      <c r="N29" s="621"/>
      <c r="O29" s="621"/>
      <c r="P29" s="621"/>
      <c r="Q29" s="622"/>
      <c r="R29" s="623">
        <v>12367</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693550</v>
      </c>
      <c r="CS29" s="653"/>
      <c r="CT29" s="653"/>
      <c r="CU29" s="653"/>
      <c r="CV29" s="653"/>
      <c r="CW29" s="653"/>
      <c r="CX29" s="653"/>
      <c r="CY29" s="654"/>
      <c r="CZ29" s="628">
        <v>12.6</v>
      </c>
      <c r="DA29" s="655"/>
      <c r="DB29" s="655"/>
      <c r="DC29" s="658"/>
      <c r="DD29" s="632">
        <v>626054</v>
      </c>
      <c r="DE29" s="653"/>
      <c r="DF29" s="653"/>
      <c r="DG29" s="653"/>
      <c r="DH29" s="653"/>
      <c r="DI29" s="653"/>
      <c r="DJ29" s="653"/>
      <c r="DK29" s="654"/>
      <c r="DL29" s="632">
        <v>626054</v>
      </c>
      <c r="DM29" s="653"/>
      <c r="DN29" s="653"/>
      <c r="DO29" s="653"/>
      <c r="DP29" s="653"/>
      <c r="DQ29" s="653"/>
      <c r="DR29" s="653"/>
      <c r="DS29" s="653"/>
      <c r="DT29" s="653"/>
      <c r="DU29" s="653"/>
      <c r="DV29" s="654"/>
      <c r="DW29" s="628">
        <v>19.100000000000001</v>
      </c>
      <c r="DX29" s="655"/>
      <c r="DY29" s="655"/>
      <c r="DZ29" s="655"/>
      <c r="EA29" s="655"/>
      <c r="EB29" s="655"/>
      <c r="EC29" s="656"/>
    </row>
    <row r="30" spans="2:133" ht="11.25" customHeight="1" x14ac:dyDescent="0.15">
      <c r="B30" s="620" t="s">
        <v>292</v>
      </c>
      <c r="C30" s="621"/>
      <c r="D30" s="621"/>
      <c r="E30" s="621"/>
      <c r="F30" s="621"/>
      <c r="G30" s="621"/>
      <c r="H30" s="621"/>
      <c r="I30" s="621"/>
      <c r="J30" s="621"/>
      <c r="K30" s="621"/>
      <c r="L30" s="621"/>
      <c r="M30" s="621"/>
      <c r="N30" s="621"/>
      <c r="O30" s="621"/>
      <c r="P30" s="621"/>
      <c r="Q30" s="622"/>
      <c r="R30" s="623">
        <v>364048</v>
      </c>
      <c r="S30" s="624"/>
      <c r="T30" s="624"/>
      <c r="U30" s="624"/>
      <c r="V30" s="624"/>
      <c r="W30" s="624"/>
      <c r="X30" s="624"/>
      <c r="Y30" s="625"/>
      <c r="Z30" s="626">
        <v>6.4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668479</v>
      </c>
      <c r="CS30" s="624"/>
      <c r="CT30" s="624"/>
      <c r="CU30" s="624"/>
      <c r="CV30" s="624"/>
      <c r="CW30" s="624"/>
      <c r="CX30" s="624"/>
      <c r="CY30" s="625"/>
      <c r="CZ30" s="628">
        <v>12.1</v>
      </c>
      <c r="DA30" s="655"/>
      <c r="DB30" s="655"/>
      <c r="DC30" s="658"/>
      <c r="DD30" s="632">
        <v>613247</v>
      </c>
      <c r="DE30" s="624"/>
      <c r="DF30" s="624"/>
      <c r="DG30" s="624"/>
      <c r="DH30" s="624"/>
      <c r="DI30" s="624"/>
      <c r="DJ30" s="624"/>
      <c r="DK30" s="625"/>
      <c r="DL30" s="632">
        <v>613247</v>
      </c>
      <c r="DM30" s="624"/>
      <c r="DN30" s="624"/>
      <c r="DO30" s="624"/>
      <c r="DP30" s="624"/>
      <c r="DQ30" s="624"/>
      <c r="DR30" s="624"/>
      <c r="DS30" s="624"/>
      <c r="DT30" s="624"/>
      <c r="DU30" s="624"/>
      <c r="DV30" s="625"/>
      <c r="DW30" s="628">
        <v>18.7</v>
      </c>
      <c r="DX30" s="655"/>
      <c r="DY30" s="655"/>
      <c r="DZ30" s="655"/>
      <c r="EA30" s="655"/>
      <c r="EB30" s="655"/>
      <c r="EC30" s="656"/>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100</v>
      </c>
      <c r="BH31" s="667"/>
      <c r="BI31" s="667"/>
      <c r="BJ31" s="667"/>
      <c r="BK31" s="667"/>
      <c r="BL31" s="667"/>
      <c r="BM31" s="618">
        <v>99.8</v>
      </c>
      <c r="BN31" s="667"/>
      <c r="BO31" s="667"/>
      <c r="BP31" s="667"/>
      <c r="BQ31" s="668"/>
      <c r="BR31" s="670">
        <v>99.9</v>
      </c>
      <c r="BS31" s="667"/>
      <c r="BT31" s="667"/>
      <c r="BU31" s="667"/>
      <c r="BV31" s="667"/>
      <c r="BW31" s="667"/>
      <c r="BX31" s="618">
        <v>99.7</v>
      </c>
      <c r="BY31" s="667"/>
      <c r="BZ31" s="667"/>
      <c r="CA31" s="667"/>
      <c r="CB31" s="668"/>
      <c r="CD31" s="663"/>
      <c r="CE31" s="664"/>
      <c r="CF31" s="620" t="s">
        <v>299</v>
      </c>
      <c r="CG31" s="621"/>
      <c r="CH31" s="621"/>
      <c r="CI31" s="621"/>
      <c r="CJ31" s="621"/>
      <c r="CK31" s="621"/>
      <c r="CL31" s="621"/>
      <c r="CM31" s="621"/>
      <c r="CN31" s="621"/>
      <c r="CO31" s="621"/>
      <c r="CP31" s="621"/>
      <c r="CQ31" s="622"/>
      <c r="CR31" s="623">
        <v>25071</v>
      </c>
      <c r="CS31" s="653"/>
      <c r="CT31" s="653"/>
      <c r="CU31" s="653"/>
      <c r="CV31" s="653"/>
      <c r="CW31" s="653"/>
      <c r="CX31" s="653"/>
      <c r="CY31" s="654"/>
      <c r="CZ31" s="628">
        <v>0.5</v>
      </c>
      <c r="DA31" s="655"/>
      <c r="DB31" s="655"/>
      <c r="DC31" s="658"/>
      <c r="DD31" s="632">
        <v>12807</v>
      </c>
      <c r="DE31" s="653"/>
      <c r="DF31" s="653"/>
      <c r="DG31" s="653"/>
      <c r="DH31" s="653"/>
      <c r="DI31" s="653"/>
      <c r="DJ31" s="653"/>
      <c r="DK31" s="654"/>
      <c r="DL31" s="632">
        <v>12807</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300</v>
      </c>
      <c r="C32" s="621"/>
      <c r="D32" s="621"/>
      <c r="E32" s="621"/>
      <c r="F32" s="621"/>
      <c r="G32" s="621"/>
      <c r="H32" s="621"/>
      <c r="I32" s="621"/>
      <c r="J32" s="621"/>
      <c r="K32" s="621"/>
      <c r="L32" s="621"/>
      <c r="M32" s="621"/>
      <c r="N32" s="621"/>
      <c r="O32" s="621"/>
      <c r="P32" s="621"/>
      <c r="Q32" s="622"/>
      <c r="R32" s="623">
        <v>423144</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99.9</v>
      </c>
      <c r="BH32" s="653"/>
      <c r="BI32" s="653"/>
      <c r="BJ32" s="653"/>
      <c r="BK32" s="653"/>
      <c r="BL32" s="653"/>
      <c r="BM32" s="629">
        <v>99.7</v>
      </c>
      <c r="BN32" s="653"/>
      <c r="BO32" s="653"/>
      <c r="BP32" s="653"/>
      <c r="BQ32" s="669"/>
      <c r="BR32" s="680">
        <v>99.9</v>
      </c>
      <c r="BS32" s="653"/>
      <c r="BT32" s="653"/>
      <c r="BU32" s="653"/>
      <c r="BV32" s="653"/>
      <c r="BW32" s="653"/>
      <c r="BX32" s="629">
        <v>99.7</v>
      </c>
      <c r="BY32" s="653"/>
      <c r="BZ32" s="653"/>
      <c r="CA32" s="653"/>
      <c r="CB32" s="669"/>
      <c r="CD32" s="665"/>
      <c r="CE32" s="666"/>
      <c r="CF32" s="620" t="s">
        <v>303</v>
      </c>
      <c r="CG32" s="621"/>
      <c r="CH32" s="621"/>
      <c r="CI32" s="621"/>
      <c r="CJ32" s="621"/>
      <c r="CK32" s="621"/>
      <c r="CL32" s="621"/>
      <c r="CM32" s="621"/>
      <c r="CN32" s="621"/>
      <c r="CO32" s="621"/>
      <c r="CP32" s="621"/>
      <c r="CQ32" s="622"/>
      <c r="CR32" s="623">
        <v>175</v>
      </c>
      <c r="CS32" s="624"/>
      <c r="CT32" s="624"/>
      <c r="CU32" s="624"/>
      <c r="CV32" s="624"/>
      <c r="CW32" s="624"/>
      <c r="CX32" s="624"/>
      <c r="CY32" s="625"/>
      <c r="CZ32" s="628">
        <v>0</v>
      </c>
      <c r="DA32" s="655"/>
      <c r="DB32" s="655"/>
      <c r="DC32" s="658"/>
      <c r="DD32" s="632">
        <v>175</v>
      </c>
      <c r="DE32" s="624"/>
      <c r="DF32" s="624"/>
      <c r="DG32" s="624"/>
      <c r="DH32" s="624"/>
      <c r="DI32" s="624"/>
      <c r="DJ32" s="624"/>
      <c r="DK32" s="625"/>
      <c r="DL32" s="632">
        <v>175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304</v>
      </c>
      <c r="C33" s="621"/>
      <c r="D33" s="621"/>
      <c r="E33" s="621"/>
      <c r="F33" s="621"/>
      <c r="G33" s="621"/>
      <c r="H33" s="621"/>
      <c r="I33" s="621"/>
      <c r="J33" s="621"/>
      <c r="K33" s="621"/>
      <c r="L33" s="621"/>
      <c r="M33" s="621"/>
      <c r="N33" s="621"/>
      <c r="O33" s="621"/>
      <c r="P33" s="621"/>
      <c r="Q33" s="622"/>
      <c r="R33" s="623">
        <v>296844</v>
      </c>
      <c r="S33" s="624"/>
      <c r="T33" s="624"/>
      <c r="U33" s="624"/>
      <c r="V33" s="624"/>
      <c r="W33" s="624"/>
      <c r="X33" s="624"/>
      <c r="Y33" s="625"/>
      <c r="Z33" s="626">
        <v>5.2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99.8</v>
      </c>
      <c r="BS33" s="682"/>
      <c r="BT33" s="682"/>
      <c r="BU33" s="682"/>
      <c r="BV33" s="682"/>
      <c r="BW33" s="682"/>
      <c r="BX33" s="683">
        <v>99.7</v>
      </c>
      <c r="BY33" s="682"/>
      <c r="BZ33" s="682"/>
      <c r="CA33" s="682"/>
      <c r="CB33" s="684"/>
      <c r="CD33" s="620" t="s">
        <v>306</v>
      </c>
      <c r="CE33" s="621"/>
      <c r="CF33" s="621"/>
      <c r="CG33" s="621"/>
      <c r="CH33" s="621"/>
      <c r="CI33" s="621"/>
      <c r="CJ33" s="621"/>
      <c r="CK33" s="621"/>
      <c r="CL33" s="621"/>
      <c r="CM33" s="621"/>
      <c r="CN33" s="621"/>
      <c r="CO33" s="621"/>
      <c r="CP33" s="621"/>
      <c r="CQ33" s="622"/>
      <c r="CR33" s="623">
        <v>2639328</v>
      </c>
      <c r="CS33" s="653"/>
      <c r="CT33" s="653"/>
      <c r="CU33" s="653"/>
      <c r="CV33" s="653"/>
      <c r="CW33" s="653"/>
      <c r="CX33" s="653"/>
      <c r="CY33" s="654"/>
      <c r="CZ33" s="628">
        <v>47.8</v>
      </c>
      <c r="DA33" s="655"/>
      <c r="DB33" s="655"/>
      <c r="DC33" s="658"/>
      <c r="DD33" s="632">
        <v>1964593</v>
      </c>
      <c r="DE33" s="653"/>
      <c r="DF33" s="653"/>
      <c r="DG33" s="653"/>
      <c r="DH33" s="653"/>
      <c r="DI33" s="653"/>
      <c r="DJ33" s="653"/>
      <c r="DK33" s="654"/>
      <c r="DL33" s="632">
        <v>1442122</v>
      </c>
      <c r="DM33" s="653"/>
      <c r="DN33" s="653"/>
      <c r="DO33" s="653"/>
      <c r="DP33" s="653"/>
      <c r="DQ33" s="653"/>
      <c r="DR33" s="653"/>
      <c r="DS33" s="653"/>
      <c r="DT33" s="653"/>
      <c r="DU33" s="653"/>
      <c r="DV33" s="654"/>
      <c r="DW33" s="628">
        <v>43.9</v>
      </c>
      <c r="DX33" s="655"/>
      <c r="DY33" s="655"/>
      <c r="DZ33" s="655"/>
      <c r="EA33" s="655"/>
      <c r="EB33" s="655"/>
      <c r="EC33" s="656"/>
    </row>
    <row r="34" spans="2:133" ht="11.25" customHeight="1" x14ac:dyDescent="0.15">
      <c r="B34" s="620" t="s">
        <v>307</v>
      </c>
      <c r="C34" s="621"/>
      <c r="D34" s="621"/>
      <c r="E34" s="621"/>
      <c r="F34" s="621"/>
      <c r="G34" s="621"/>
      <c r="H34" s="621"/>
      <c r="I34" s="621"/>
      <c r="J34" s="621"/>
      <c r="K34" s="621"/>
      <c r="L34" s="621"/>
      <c r="M34" s="621"/>
      <c r="N34" s="621"/>
      <c r="O34" s="621"/>
      <c r="P34" s="621"/>
      <c r="Q34" s="622"/>
      <c r="R34" s="623">
        <v>49285</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838696</v>
      </c>
      <c r="CS34" s="624"/>
      <c r="CT34" s="624"/>
      <c r="CU34" s="624"/>
      <c r="CV34" s="624"/>
      <c r="CW34" s="624"/>
      <c r="CX34" s="624"/>
      <c r="CY34" s="625"/>
      <c r="CZ34" s="628">
        <v>15.2</v>
      </c>
      <c r="DA34" s="655"/>
      <c r="DB34" s="655"/>
      <c r="DC34" s="658"/>
      <c r="DD34" s="632">
        <v>638865</v>
      </c>
      <c r="DE34" s="624"/>
      <c r="DF34" s="624"/>
      <c r="DG34" s="624"/>
      <c r="DH34" s="624"/>
      <c r="DI34" s="624"/>
      <c r="DJ34" s="624"/>
      <c r="DK34" s="625"/>
      <c r="DL34" s="632">
        <v>571430</v>
      </c>
      <c r="DM34" s="624"/>
      <c r="DN34" s="624"/>
      <c r="DO34" s="624"/>
      <c r="DP34" s="624"/>
      <c r="DQ34" s="624"/>
      <c r="DR34" s="624"/>
      <c r="DS34" s="624"/>
      <c r="DT34" s="624"/>
      <c r="DU34" s="624"/>
      <c r="DV34" s="625"/>
      <c r="DW34" s="628">
        <v>17.399999999999999</v>
      </c>
      <c r="DX34" s="655"/>
      <c r="DY34" s="655"/>
      <c r="DZ34" s="655"/>
      <c r="EA34" s="655"/>
      <c r="EB34" s="655"/>
      <c r="EC34" s="656"/>
    </row>
    <row r="35" spans="2:133" ht="11.25" customHeight="1" x14ac:dyDescent="0.15">
      <c r="B35" s="620" t="s">
        <v>309</v>
      </c>
      <c r="C35" s="621"/>
      <c r="D35" s="621"/>
      <c r="E35" s="621"/>
      <c r="F35" s="621"/>
      <c r="G35" s="621"/>
      <c r="H35" s="621"/>
      <c r="I35" s="621"/>
      <c r="J35" s="621"/>
      <c r="K35" s="621"/>
      <c r="L35" s="621"/>
      <c r="M35" s="621"/>
      <c r="N35" s="621"/>
      <c r="O35" s="621"/>
      <c r="P35" s="621"/>
      <c r="Q35" s="622"/>
      <c r="R35" s="623">
        <v>66149</v>
      </c>
      <c r="S35" s="624"/>
      <c r="T35" s="624"/>
      <c r="U35" s="624"/>
      <c r="V35" s="624"/>
      <c r="W35" s="624"/>
      <c r="X35" s="624"/>
      <c r="Y35" s="625"/>
      <c r="Z35" s="626">
        <v>1.2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304166</v>
      </c>
      <c r="CS35" s="653"/>
      <c r="CT35" s="653"/>
      <c r="CU35" s="653"/>
      <c r="CV35" s="653"/>
      <c r="CW35" s="653"/>
      <c r="CX35" s="653"/>
      <c r="CY35" s="654"/>
      <c r="CZ35" s="628">
        <v>5.5</v>
      </c>
      <c r="DA35" s="655"/>
      <c r="DB35" s="655"/>
      <c r="DC35" s="658"/>
      <c r="DD35" s="632">
        <v>214343</v>
      </c>
      <c r="DE35" s="653"/>
      <c r="DF35" s="653"/>
      <c r="DG35" s="653"/>
      <c r="DH35" s="653"/>
      <c r="DI35" s="653"/>
      <c r="DJ35" s="653"/>
      <c r="DK35" s="654"/>
      <c r="DL35" s="632">
        <v>167868</v>
      </c>
      <c r="DM35" s="653"/>
      <c r="DN35" s="653"/>
      <c r="DO35" s="653"/>
      <c r="DP35" s="653"/>
      <c r="DQ35" s="653"/>
      <c r="DR35" s="653"/>
      <c r="DS35" s="653"/>
      <c r="DT35" s="653"/>
      <c r="DU35" s="653"/>
      <c r="DV35" s="654"/>
      <c r="DW35" s="628">
        <v>5.0999999999999996</v>
      </c>
      <c r="DX35" s="655"/>
      <c r="DY35" s="655"/>
      <c r="DZ35" s="655"/>
      <c r="EA35" s="655"/>
      <c r="EB35" s="655"/>
      <c r="EC35" s="656"/>
    </row>
    <row r="36" spans="2:133" ht="11.25" customHeight="1" x14ac:dyDescent="0.15">
      <c r="B36" s="620" t="s">
        <v>313</v>
      </c>
      <c r="C36" s="621"/>
      <c r="D36" s="621"/>
      <c r="E36" s="621"/>
      <c r="F36" s="621"/>
      <c r="G36" s="621"/>
      <c r="H36" s="621"/>
      <c r="I36" s="621"/>
      <c r="J36" s="621"/>
      <c r="K36" s="621"/>
      <c r="L36" s="621"/>
      <c r="M36" s="621"/>
      <c r="N36" s="621"/>
      <c r="O36" s="621"/>
      <c r="P36" s="621"/>
      <c r="Q36" s="622"/>
      <c r="R36" s="623">
        <v>113351</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5" t="s">
        <v>314</v>
      </c>
      <c r="AR36" s="686"/>
      <c r="AS36" s="686"/>
      <c r="AT36" s="686"/>
      <c r="AU36" s="686"/>
      <c r="AV36" s="686"/>
      <c r="AW36" s="686"/>
      <c r="AX36" s="686"/>
      <c r="AY36" s="687"/>
      <c r="AZ36" s="612">
        <v>592560</v>
      </c>
      <c r="BA36" s="613"/>
      <c r="BB36" s="613"/>
      <c r="BC36" s="613"/>
      <c r="BD36" s="613"/>
      <c r="BE36" s="613"/>
      <c r="BF36" s="688"/>
      <c r="BG36" s="609" t="s">
        <v>315</v>
      </c>
      <c r="BH36" s="610"/>
      <c r="BI36" s="610"/>
      <c r="BJ36" s="610"/>
      <c r="BK36" s="610"/>
      <c r="BL36" s="610"/>
      <c r="BM36" s="610"/>
      <c r="BN36" s="610"/>
      <c r="BO36" s="610"/>
      <c r="BP36" s="610"/>
      <c r="BQ36" s="610"/>
      <c r="BR36" s="610"/>
      <c r="BS36" s="610"/>
      <c r="BT36" s="610"/>
      <c r="BU36" s="611"/>
      <c r="BV36" s="612">
        <v>1800</v>
      </c>
      <c r="BW36" s="613"/>
      <c r="BX36" s="613"/>
      <c r="BY36" s="613"/>
      <c r="BZ36" s="613"/>
      <c r="CA36" s="613"/>
      <c r="CB36" s="688"/>
      <c r="CD36" s="620" t="s">
        <v>316</v>
      </c>
      <c r="CE36" s="621"/>
      <c r="CF36" s="621"/>
      <c r="CG36" s="621"/>
      <c r="CH36" s="621"/>
      <c r="CI36" s="621"/>
      <c r="CJ36" s="621"/>
      <c r="CK36" s="621"/>
      <c r="CL36" s="621"/>
      <c r="CM36" s="621"/>
      <c r="CN36" s="621"/>
      <c r="CO36" s="621"/>
      <c r="CP36" s="621"/>
      <c r="CQ36" s="622"/>
      <c r="CR36" s="623">
        <v>883018</v>
      </c>
      <c r="CS36" s="624"/>
      <c r="CT36" s="624"/>
      <c r="CU36" s="624"/>
      <c r="CV36" s="624"/>
      <c r="CW36" s="624"/>
      <c r="CX36" s="624"/>
      <c r="CY36" s="625"/>
      <c r="CZ36" s="628">
        <v>16</v>
      </c>
      <c r="DA36" s="655"/>
      <c r="DB36" s="655"/>
      <c r="DC36" s="658"/>
      <c r="DD36" s="632">
        <v>676741</v>
      </c>
      <c r="DE36" s="624"/>
      <c r="DF36" s="624"/>
      <c r="DG36" s="624"/>
      <c r="DH36" s="624"/>
      <c r="DI36" s="624"/>
      <c r="DJ36" s="624"/>
      <c r="DK36" s="625"/>
      <c r="DL36" s="632">
        <v>509543</v>
      </c>
      <c r="DM36" s="624"/>
      <c r="DN36" s="624"/>
      <c r="DO36" s="624"/>
      <c r="DP36" s="624"/>
      <c r="DQ36" s="624"/>
      <c r="DR36" s="624"/>
      <c r="DS36" s="624"/>
      <c r="DT36" s="624"/>
      <c r="DU36" s="624"/>
      <c r="DV36" s="625"/>
      <c r="DW36" s="628">
        <v>15.5</v>
      </c>
      <c r="DX36" s="655"/>
      <c r="DY36" s="655"/>
      <c r="DZ36" s="655"/>
      <c r="EA36" s="655"/>
      <c r="EB36" s="655"/>
      <c r="EC36" s="656"/>
    </row>
    <row r="37" spans="2:133" ht="11.25" customHeight="1" x14ac:dyDescent="0.15">
      <c r="B37" s="620" t="s">
        <v>317</v>
      </c>
      <c r="C37" s="621"/>
      <c r="D37" s="621"/>
      <c r="E37" s="621"/>
      <c r="F37" s="621"/>
      <c r="G37" s="621"/>
      <c r="H37" s="621"/>
      <c r="I37" s="621"/>
      <c r="J37" s="621"/>
      <c r="K37" s="621"/>
      <c r="L37" s="621"/>
      <c r="M37" s="621"/>
      <c r="N37" s="621"/>
      <c r="O37" s="621"/>
      <c r="P37" s="621"/>
      <c r="Q37" s="622"/>
      <c r="R37" s="623">
        <v>163223</v>
      </c>
      <c r="S37" s="624"/>
      <c r="T37" s="624"/>
      <c r="U37" s="624"/>
      <c r="V37" s="624"/>
      <c r="W37" s="624"/>
      <c r="X37" s="624"/>
      <c r="Y37" s="625"/>
      <c r="Z37" s="626">
        <v>2.9</v>
      </c>
      <c r="AA37" s="626"/>
      <c r="AB37" s="626"/>
      <c r="AC37" s="626"/>
      <c r="AD37" s="627">
        <v>4</v>
      </c>
      <c r="AE37" s="627"/>
      <c r="AF37" s="627"/>
      <c r="AG37" s="627"/>
      <c r="AH37" s="627"/>
      <c r="AI37" s="627"/>
      <c r="AJ37" s="627"/>
      <c r="AK37" s="627"/>
      <c r="AL37" s="628">
        <v>0</v>
      </c>
      <c r="AM37" s="629"/>
      <c r="AN37" s="629"/>
      <c r="AO37" s="630"/>
      <c r="AQ37" s="689" t="s">
        <v>318</v>
      </c>
      <c r="AR37" s="690"/>
      <c r="AS37" s="690"/>
      <c r="AT37" s="690"/>
      <c r="AU37" s="690"/>
      <c r="AV37" s="690"/>
      <c r="AW37" s="690"/>
      <c r="AX37" s="690"/>
      <c r="AY37" s="691"/>
      <c r="AZ37" s="623">
        <v>212930</v>
      </c>
      <c r="BA37" s="624"/>
      <c r="BB37" s="624"/>
      <c r="BC37" s="624"/>
      <c r="BD37" s="653"/>
      <c r="BE37" s="653"/>
      <c r="BF37" s="669"/>
      <c r="BG37" s="620" t="s">
        <v>319</v>
      </c>
      <c r="BH37" s="621"/>
      <c r="BI37" s="621"/>
      <c r="BJ37" s="621"/>
      <c r="BK37" s="621"/>
      <c r="BL37" s="621"/>
      <c r="BM37" s="621"/>
      <c r="BN37" s="621"/>
      <c r="BO37" s="621"/>
      <c r="BP37" s="621"/>
      <c r="BQ37" s="621"/>
      <c r="BR37" s="621"/>
      <c r="BS37" s="621"/>
      <c r="BT37" s="621"/>
      <c r="BU37" s="622"/>
      <c r="BV37" s="623">
        <v>-7880</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225673</v>
      </c>
      <c r="CS37" s="653"/>
      <c r="CT37" s="653"/>
      <c r="CU37" s="653"/>
      <c r="CV37" s="653"/>
      <c r="CW37" s="653"/>
      <c r="CX37" s="653"/>
      <c r="CY37" s="654"/>
      <c r="CZ37" s="628">
        <v>4.0999999999999996</v>
      </c>
      <c r="DA37" s="655"/>
      <c r="DB37" s="655"/>
      <c r="DC37" s="658"/>
      <c r="DD37" s="632">
        <v>193473</v>
      </c>
      <c r="DE37" s="653"/>
      <c r="DF37" s="653"/>
      <c r="DG37" s="653"/>
      <c r="DH37" s="653"/>
      <c r="DI37" s="653"/>
      <c r="DJ37" s="653"/>
      <c r="DK37" s="654"/>
      <c r="DL37" s="632">
        <v>186711</v>
      </c>
      <c r="DM37" s="653"/>
      <c r="DN37" s="653"/>
      <c r="DO37" s="653"/>
      <c r="DP37" s="653"/>
      <c r="DQ37" s="653"/>
      <c r="DR37" s="653"/>
      <c r="DS37" s="653"/>
      <c r="DT37" s="653"/>
      <c r="DU37" s="653"/>
      <c r="DV37" s="654"/>
      <c r="DW37" s="628">
        <v>5.7</v>
      </c>
      <c r="DX37" s="655"/>
      <c r="DY37" s="655"/>
      <c r="DZ37" s="655"/>
      <c r="EA37" s="655"/>
      <c r="EB37" s="655"/>
      <c r="EC37" s="656"/>
    </row>
    <row r="38" spans="2:133" ht="11.25" customHeight="1" x14ac:dyDescent="0.15">
      <c r="B38" s="620" t="s">
        <v>321</v>
      </c>
      <c r="C38" s="621"/>
      <c r="D38" s="621"/>
      <c r="E38" s="621"/>
      <c r="F38" s="621"/>
      <c r="G38" s="621"/>
      <c r="H38" s="621"/>
      <c r="I38" s="621"/>
      <c r="J38" s="621"/>
      <c r="K38" s="621"/>
      <c r="L38" s="621"/>
      <c r="M38" s="621"/>
      <c r="N38" s="621"/>
      <c r="O38" s="621"/>
      <c r="P38" s="621"/>
      <c r="Q38" s="622"/>
      <c r="R38" s="623">
        <v>498551</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9" t="s">
        <v>322</v>
      </c>
      <c r="AR38" s="690"/>
      <c r="AS38" s="690"/>
      <c r="AT38" s="690"/>
      <c r="AU38" s="690"/>
      <c r="AV38" s="690"/>
      <c r="AW38" s="690"/>
      <c r="AX38" s="690"/>
      <c r="AY38" s="691"/>
      <c r="AZ38" s="623">
        <v>112110</v>
      </c>
      <c r="BA38" s="624"/>
      <c r="BB38" s="624"/>
      <c r="BC38" s="624"/>
      <c r="BD38" s="653"/>
      <c r="BE38" s="653"/>
      <c r="BF38" s="669"/>
      <c r="BG38" s="620" t="s">
        <v>323</v>
      </c>
      <c r="BH38" s="621"/>
      <c r="BI38" s="621"/>
      <c r="BJ38" s="621"/>
      <c r="BK38" s="621"/>
      <c r="BL38" s="621"/>
      <c r="BM38" s="621"/>
      <c r="BN38" s="621"/>
      <c r="BO38" s="621"/>
      <c r="BP38" s="621"/>
      <c r="BQ38" s="621"/>
      <c r="BR38" s="621"/>
      <c r="BS38" s="621"/>
      <c r="BT38" s="621"/>
      <c r="BU38" s="622"/>
      <c r="BV38" s="623">
        <v>464</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379630</v>
      </c>
      <c r="CS38" s="624"/>
      <c r="CT38" s="624"/>
      <c r="CU38" s="624"/>
      <c r="CV38" s="624"/>
      <c r="CW38" s="624"/>
      <c r="CX38" s="624"/>
      <c r="CY38" s="625"/>
      <c r="CZ38" s="628">
        <v>6.9</v>
      </c>
      <c r="DA38" s="655"/>
      <c r="DB38" s="655"/>
      <c r="DC38" s="658"/>
      <c r="DD38" s="632">
        <v>342615</v>
      </c>
      <c r="DE38" s="624"/>
      <c r="DF38" s="624"/>
      <c r="DG38" s="624"/>
      <c r="DH38" s="624"/>
      <c r="DI38" s="624"/>
      <c r="DJ38" s="624"/>
      <c r="DK38" s="625"/>
      <c r="DL38" s="632">
        <v>190948</v>
      </c>
      <c r="DM38" s="624"/>
      <c r="DN38" s="624"/>
      <c r="DO38" s="624"/>
      <c r="DP38" s="624"/>
      <c r="DQ38" s="624"/>
      <c r="DR38" s="624"/>
      <c r="DS38" s="624"/>
      <c r="DT38" s="624"/>
      <c r="DU38" s="624"/>
      <c r="DV38" s="625"/>
      <c r="DW38" s="628">
        <v>5.8</v>
      </c>
      <c r="DX38" s="655"/>
      <c r="DY38" s="655"/>
      <c r="DZ38" s="655"/>
      <c r="EA38" s="655"/>
      <c r="EB38" s="655"/>
      <c r="EC38" s="656"/>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326</v>
      </c>
      <c r="AR39" s="690"/>
      <c r="AS39" s="690"/>
      <c r="AT39" s="690"/>
      <c r="AU39" s="690"/>
      <c r="AV39" s="690"/>
      <c r="AW39" s="690"/>
      <c r="AX39" s="690"/>
      <c r="AY39" s="691"/>
      <c r="AZ39" s="623">
        <v>51650</v>
      </c>
      <c r="BA39" s="624"/>
      <c r="BB39" s="624"/>
      <c r="BC39" s="624"/>
      <c r="BD39" s="653"/>
      <c r="BE39" s="653"/>
      <c r="BF39" s="669"/>
      <c r="BG39" s="620" t="s">
        <v>327</v>
      </c>
      <c r="BH39" s="621"/>
      <c r="BI39" s="621"/>
      <c r="BJ39" s="621"/>
      <c r="BK39" s="621"/>
      <c r="BL39" s="621"/>
      <c r="BM39" s="621"/>
      <c r="BN39" s="621"/>
      <c r="BO39" s="621"/>
      <c r="BP39" s="621"/>
      <c r="BQ39" s="621"/>
      <c r="BR39" s="621"/>
      <c r="BS39" s="621"/>
      <c r="BT39" s="621"/>
      <c r="BU39" s="622"/>
      <c r="BV39" s="623">
        <v>716</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153485</v>
      </c>
      <c r="CS39" s="653"/>
      <c r="CT39" s="653"/>
      <c r="CU39" s="653"/>
      <c r="CV39" s="653"/>
      <c r="CW39" s="653"/>
      <c r="CX39" s="653"/>
      <c r="CY39" s="654"/>
      <c r="CZ39" s="628">
        <v>2.8</v>
      </c>
      <c r="DA39" s="655"/>
      <c r="DB39" s="655"/>
      <c r="DC39" s="658"/>
      <c r="DD39" s="632">
        <v>86696</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329</v>
      </c>
      <c r="C40" s="621"/>
      <c r="D40" s="621"/>
      <c r="E40" s="621"/>
      <c r="F40" s="621"/>
      <c r="G40" s="621"/>
      <c r="H40" s="621"/>
      <c r="I40" s="621"/>
      <c r="J40" s="621"/>
      <c r="K40" s="621"/>
      <c r="L40" s="621"/>
      <c r="M40" s="621"/>
      <c r="N40" s="621"/>
      <c r="O40" s="621"/>
      <c r="P40" s="621"/>
      <c r="Q40" s="622"/>
      <c r="R40" s="623">
        <v>11651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330</v>
      </c>
      <c r="AR40" s="690"/>
      <c r="AS40" s="690"/>
      <c r="AT40" s="690"/>
      <c r="AU40" s="690"/>
      <c r="AV40" s="690"/>
      <c r="AW40" s="690"/>
      <c r="AX40" s="690"/>
      <c r="AY40" s="691"/>
      <c r="AZ40" s="623">
        <v>4502</v>
      </c>
      <c r="BA40" s="624"/>
      <c r="BB40" s="624"/>
      <c r="BC40" s="624"/>
      <c r="BD40" s="653"/>
      <c r="BE40" s="653"/>
      <c r="BF40" s="669"/>
      <c r="BG40" s="673" t="s">
        <v>331</v>
      </c>
      <c r="BH40" s="674"/>
      <c r="BI40" s="674"/>
      <c r="BJ40" s="674"/>
      <c r="BK40" s="674"/>
      <c r="BL40" s="223"/>
      <c r="BM40" s="621" t="s">
        <v>332</v>
      </c>
      <c r="BN40" s="621"/>
      <c r="BO40" s="621"/>
      <c r="BP40" s="621"/>
      <c r="BQ40" s="621"/>
      <c r="BR40" s="621"/>
      <c r="BS40" s="621"/>
      <c r="BT40" s="621"/>
      <c r="BU40" s="622"/>
      <c r="BV40" s="623">
        <v>116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80333</v>
      </c>
      <c r="CS40" s="624"/>
      <c r="CT40" s="624"/>
      <c r="CU40" s="624"/>
      <c r="CV40" s="624"/>
      <c r="CW40" s="624"/>
      <c r="CX40" s="624"/>
      <c r="CY40" s="625"/>
      <c r="CZ40" s="628">
        <v>1.5</v>
      </c>
      <c r="DA40" s="655"/>
      <c r="DB40" s="655"/>
      <c r="DC40" s="658"/>
      <c r="DD40" s="632">
        <v>5333</v>
      </c>
      <c r="DE40" s="624"/>
      <c r="DF40" s="624"/>
      <c r="DG40" s="624"/>
      <c r="DH40" s="624"/>
      <c r="DI40" s="624"/>
      <c r="DJ40" s="624"/>
      <c r="DK40" s="625"/>
      <c r="DL40" s="632">
        <v>2333</v>
      </c>
      <c r="DM40" s="624"/>
      <c r="DN40" s="624"/>
      <c r="DO40" s="624"/>
      <c r="DP40" s="624"/>
      <c r="DQ40" s="624"/>
      <c r="DR40" s="624"/>
      <c r="DS40" s="624"/>
      <c r="DT40" s="624"/>
      <c r="DU40" s="624"/>
      <c r="DV40" s="625"/>
      <c r="DW40" s="628">
        <v>0.1</v>
      </c>
      <c r="DX40" s="655"/>
      <c r="DY40" s="655"/>
      <c r="DZ40" s="655"/>
      <c r="EA40" s="655"/>
      <c r="EB40" s="655"/>
      <c r="EC40" s="656"/>
    </row>
    <row r="41" spans="2:133" ht="11.25" customHeight="1" x14ac:dyDescent="0.15">
      <c r="B41" s="644" t="s">
        <v>334</v>
      </c>
      <c r="C41" s="645"/>
      <c r="D41" s="645"/>
      <c r="E41" s="645"/>
      <c r="F41" s="645"/>
      <c r="G41" s="645"/>
      <c r="H41" s="645"/>
      <c r="I41" s="645"/>
      <c r="J41" s="645"/>
      <c r="K41" s="645"/>
      <c r="L41" s="645"/>
      <c r="M41" s="645"/>
      <c r="N41" s="645"/>
      <c r="O41" s="645"/>
      <c r="P41" s="645"/>
      <c r="Q41" s="646"/>
      <c r="R41" s="698">
        <v>5672801</v>
      </c>
      <c r="S41" s="699"/>
      <c r="T41" s="699"/>
      <c r="U41" s="699"/>
      <c r="V41" s="699"/>
      <c r="W41" s="699"/>
      <c r="X41" s="699"/>
      <c r="Y41" s="700"/>
      <c r="Z41" s="701">
        <v>100</v>
      </c>
      <c r="AA41" s="701"/>
      <c r="AB41" s="701"/>
      <c r="AC41" s="701"/>
      <c r="AD41" s="702">
        <v>3271222</v>
      </c>
      <c r="AE41" s="702"/>
      <c r="AF41" s="702"/>
      <c r="AG41" s="702"/>
      <c r="AH41" s="702"/>
      <c r="AI41" s="702"/>
      <c r="AJ41" s="702"/>
      <c r="AK41" s="702"/>
      <c r="AL41" s="703">
        <v>100</v>
      </c>
      <c r="AM41" s="683"/>
      <c r="AN41" s="683"/>
      <c r="AO41" s="704"/>
      <c r="AQ41" s="689" t="s">
        <v>335</v>
      </c>
      <c r="AR41" s="690"/>
      <c r="AS41" s="690"/>
      <c r="AT41" s="690"/>
      <c r="AU41" s="690"/>
      <c r="AV41" s="690"/>
      <c r="AW41" s="690"/>
      <c r="AX41" s="690"/>
      <c r="AY41" s="691"/>
      <c r="AZ41" s="623">
        <v>38747</v>
      </c>
      <c r="BA41" s="624"/>
      <c r="BB41" s="624"/>
      <c r="BC41" s="624"/>
      <c r="BD41" s="653"/>
      <c r="BE41" s="653"/>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338</v>
      </c>
      <c r="AR42" s="706"/>
      <c r="AS42" s="706"/>
      <c r="AT42" s="706"/>
      <c r="AU42" s="706"/>
      <c r="AV42" s="706"/>
      <c r="AW42" s="706"/>
      <c r="AX42" s="706"/>
      <c r="AY42" s="707"/>
      <c r="AZ42" s="698">
        <v>172621</v>
      </c>
      <c r="BA42" s="699"/>
      <c r="BB42" s="699"/>
      <c r="BC42" s="699"/>
      <c r="BD42" s="682"/>
      <c r="BE42" s="682"/>
      <c r="BF42" s="684"/>
      <c r="BG42" s="675"/>
      <c r="BH42" s="676"/>
      <c r="BI42" s="676"/>
      <c r="BJ42" s="676"/>
      <c r="BK42" s="676"/>
      <c r="BL42" s="224"/>
      <c r="BM42" s="645" t="s">
        <v>339</v>
      </c>
      <c r="BN42" s="645"/>
      <c r="BO42" s="645"/>
      <c r="BP42" s="645"/>
      <c r="BQ42" s="645"/>
      <c r="BR42" s="645"/>
      <c r="BS42" s="645"/>
      <c r="BT42" s="645"/>
      <c r="BU42" s="646"/>
      <c r="BV42" s="698">
        <v>343</v>
      </c>
      <c r="BW42" s="699"/>
      <c r="BX42" s="699"/>
      <c r="BY42" s="699"/>
      <c r="BZ42" s="699"/>
      <c r="CA42" s="699"/>
      <c r="CB42" s="708"/>
      <c r="CD42" s="620" t="s">
        <v>340</v>
      </c>
      <c r="CE42" s="621"/>
      <c r="CF42" s="621"/>
      <c r="CG42" s="621"/>
      <c r="CH42" s="621"/>
      <c r="CI42" s="621"/>
      <c r="CJ42" s="621"/>
      <c r="CK42" s="621"/>
      <c r="CL42" s="621"/>
      <c r="CM42" s="621"/>
      <c r="CN42" s="621"/>
      <c r="CO42" s="621"/>
      <c r="CP42" s="621"/>
      <c r="CQ42" s="622"/>
      <c r="CR42" s="623">
        <v>958524</v>
      </c>
      <c r="CS42" s="653"/>
      <c r="CT42" s="653"/>
      <c r="CU42" s="653"/>
      <c r="CV42" s="653"/>
      <c r="CW42" s="653"/>
      <c r="CX42" s="653"/>
      <c r="CY42" s="654"/>
      <c r="CZ42" s="628">
        <v>17.399999999999999</v>
      </c>
      <c r="DA42" s="655"/>
      <c r="DB42" s="655"/>
      <c r="DC42" s="658"/>
      <c r="DD42" s="632">
        <v>194227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8950</v>
      </c>
      <c r="CS43" s="653"/>
      <c r="CT43" s="653"/>
      <c r="CU43" s="653"/>
      <c r="CV43" s="653"/>
      <c r="CW43" s="653"/>
      <c r="CX43" s="653"/>
      <c r="CY43" s="654"/>
      <c r="CZ43" s="628">
        <v>0.2</v>
      </c>
      <c r="DA43" s="655"/>
      <c r="DB43" s="655"/>
      <c r="DC43" s="658"/>
      <c r="DD43" s="632">
        <v>8950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941969</v>
      </c>
      <c r="CS44" s="624"/>
      <c r="CT44" s="624"/>
      <c r="CU44" s="624"/>
      <c r="CV44" s="624"/>
      <c r="CW44" s="624"/>
      <c r="CX44" s="624"/>
      <c r="CY44" s="625"/>
      <c r="CZ44" s="628">
        <v>17.100000000000001</v>
      </c>
      <c r="DA44" s="629"/>
      <c r="DB44" s="629"/>
      <c r="DC44" s="635"/>
      <c r="DD44" s="632">
        <v>185932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537555</v>
      </c>
      <c r="CS45" s="653"/>
      <c r="CT45" s="653"/>
      <c r="CU45" s="653"/>
      <c r="CV45" s="653"/>
      <c r="CW45" s="653"/>
      <c r="CX45" s="653"/>
      <c r="CY45" s="654"/>
      <c r="CZ45" s="628">
        <v>9.6999999999999993</v>
      </c>
      <c r="DA45" s="655"/>
      <c r="DB45" s="655"/>
      <c r="DC45" s="658"/>
      <c r="DD45" s="632">
        <v>27857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404414</v>
      </c>
      <c r="CS46" s="624"/>
      <c r="CT46" s="624"/>
      <c r="CU46" s="624"/>
      <c r="CV46" s="624"/>
      <c r="CW46" s="624"/>
      <c r="CX46" s="624"/>
      <c r="CY46" s="625"/>
      <c r="CZ46" s="628">
        <v>7.3</v>
      </c>
      <c r="DA46" s="629"/>
      <c r="DB46" s="629"/>
      <c r="DC46" s="635"/>
      <c r="DD46" s="632">
        <v>158075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16555</v>
      </c>
      <c r="CS47" s="653"/>
      <c r="CT47" s="653"/>
      <c r="CU47" s="653"/>
      <c r="CV47" s="653"/>
      <c r="CW47" s="653"/>
      <c r="CX47" s="653"/>
      <c r="CY47" s="654"/>
      <c r="CZ47" s="628">
        <v>0.3</v>
      </c>
      <c r="DA47" s="655"/>
      <c r="DB47" s="655"/>
      <c r="DC47" s="658"/>
      <c r="DD47" s="632">
        <v>8295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350</v>
      </c>
      <c r="CE49" s="645"/>
      <c r="CF49" s="645"/>
      <c r="CG49" s="645"/>
      <c r="CH49" s="645"/>
      <c r="CI49" s="645"/>
      <c r="CJ49" s="645"/>
      <c r="CK49" s="645"/>
      <c r="CL49" s="645"/>
      <c r="CM49" s="645"/>
      <c r="CN49" s="645"/>
      <c r="CO49" s="645"/>
      <c r="CP49" s="645"/>
      <c r="CQ49" s="646"/>
      <c r="CR49" s="698">
        <v>5523465</v>
      </c>
      <c r="CS49" s="682"/>
      <c r="CT49" s="682"/>
      <c r="CU49" s="682"/>
      <c r="CV49" s="682"/>
      <c r="CW49" s="682"/>
      <c r="CX49" s="682"/>
      <c r="CY49" s="711"/>
      <c r="CZ49" s="703">
        <v>100</v>
      </c>
      <c r="DA49" s="712"/>
      <c r="DB49" s="712"/>
      <c r="DC49" s="713"/>
      <c r="DD49" s="714">
        <v>3650356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p4newSmOpjVO3fH/NAx2KtebFXbKKwrheXNSC3H3tM2JyrxoEOkFNzUiHy5FE/3bkBRnqfjJOZ+prdzi+C3Ew==" saltValue="BAV9JBvvUqoAp0bLy7b5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5672</v>
      </c>
      <c r="R7" s="753"/>
      <c r="S7" s="753"/>
      <c r="T7" s="753"/>
      <c r="U7" s="753"/>
      <c r="V7" s="753">
        <v>5523</v>
      </c>
      <c r="W7" s="753"/>
      <c r="X7" s="753"/>
      <c r="Y7" s="753"/>
      <c r="Z7" s="753"/>
      <c r="AA7" s="753">
        <v>149</v>
      </c>
      <c r="AB7" s="753"/>
      <c r="AC7" s="753"/>
      <c r="AD7" s="753"/>
      <c r="AE7" s="754"/>
      <c r="AF7" s="755">
        <v>148</v>
      </c>
      <c r="AG7" s="756"/>
      <c r="AH7" s="756"/>
      <c r="AI7" s="756"/>
      <c r="AJ7" s="757"/>
      <c r="AK7" s="758" t="s">
        <v>549</v>
      </c>
      <c r="AL7" s="759"/>
      <c r="AM7" s="759"/>
      <c r="AN7" s="759"/>
      <c r="AO7" s="759"/>
      <c r="AP7" s="759">
        <v>5527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-20</v>
      </c>
      <c r="CI7" s="744"/>
      <c r="CJ7" s="744"/>
      <c r="CK7" s="744"/>
      <c r="CL7" s="745"/>
      <c r="CM7" s="743">
        <v>46</v>
      </c>
      <c r="CN7" s="744"/>
      <c r="CO7" s="744"/>
      <c r="CP7" s="744"/>
      <c r="CQ7" s="745"/>
      <c r="CR7" s="743">
        <v>5</v>
      </c>
      <c r="CS7" s="744"/>
      <c r="CT7" s="744"/>
      <c r="CU7" s="744"/>
      <c r="CV7" s="745"/>
      <c r="CW7" s="743">
        <v>0</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2</v>
      </c>
      <c r="CI8" s="777"/>
      <c r="CJ8" s="777"/>
      <c r="CK8" s="777"/>
      <c r="CL8" s="778"/>
      <c r="CM8" s="776">
        <v>5</v>
      </c>
      <c r="CN8" s="777"/>
      <c r="CO8" s="777"/>
      <c r="CP8" s="777"/>
      <c r="CQ8" s="778"/>
      <c r="CR8" s="776">
        <v>3</v>
      </c>
      <c r="CS8" s="777"/>
      <c r="CT8" s="777"/>
      <c r="CU8" s="777"/>
      <c r="CV8" s="778"/>
      <c r="CW8" s="776">
        <v>0</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5672</v>
      </c>
      <c r="R23" s="793"/>
      <c r="S23" s="793"/>
      <c r="T23" s="793"/>
      <c r="U23" s="793"/>
      <c r="V23" s="793">
        <v>5523</v>
      </c>
      <c r="W23" s="793"/>
      <c r="X23" s="793"/>
      <c r="Y23" s="793"/>
      <c r="Z23" s="793"/>
      <c r="AA23" s="793">
        <v>149</v>
      </c>
      <c r="AB23" s="793"/>
      <c r="AC23" s="793"/>
      <c r="AD23" s="793"/>
      <c r="AE23" s="794"/>
      <c r="AF23" s="795">
        <v>148</v>
      </c>
      <c r="AG23" s="793"/>
      <c r="AH23" s="793"/>
      <c r="AI23" s="793"/>
      <c r="AJ23" s="796"/>
      <c r="AK23" s="797"/>
      <c r="AL23" s="798"/>
      <c r="AM23" s="798"/>
      <c r="AN23" s="798"/>
      <c r="AO23" s="798"/>
      <c r="AP23" s="793">
        <v>5527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489</v>
      </c>
      <c r="R28" s="823"/>
      <c r="S28" s="823"/>
      <c r="T28" s="823"/>
      <c r="U28" s="823"/>
      <c r="V28" s="823">
        <v>454</v>
      </c>
      <c r="W28" s="823"/>
      <c r="X28" s="823"/>
      <c r="Y28" s="823"/>
      <c r="Z28" s="823"/>
      <c r="AA28" s="823">
        <v>35</v>
      </c>
      <c r="AB28" s="823"/>
      <c r="AC28" s="823"/>
      <c r="AD28" s="823"/>
      <c r="AE28" s="824"/>
      <c r="AF28" s="825">
        <v>35</v>
      </c>
      <c r="AG28" s="823"/>
      <c r="AH28" s="823"/>
      <c r="AI28" s="823"/>
      <c r="AJ28" s="826"/>
      <c r="AK28" s="827">
        <v>97</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327</v>
      </c>
      <c r="R29" s="784"/>
      <c r="S29" s="784"/>
      <c r="T29" s="784"/>
      <c r="U29" s="784"/>
      <c r="V29" s="784">
        <v>322</v>
      </c>
      <c r="W29" s="784"/>
      <c r="X29" s="784"/>
      <c r="Y29" s="784"/>
      <c r="Z29" s="784"/>
      <c r="AA29" s="784">
        <v>5</v>
      </c>
      <c r="AB29" s="784"/>
      <c r="AC29" s="784"/>
      <c r="AD29" s="784"/>
      <c r="AE29" s="785"/>
      <c r="AF29" s="786">
        <v>5</v>
      </c>
      <c r="AG29" s="787"/>
      <c r="AH29" s="787"/>
      <c r="AI29" s="787"/>
      <c r="AJ29" s="788"/>
      <c r="AK29" s="834">
        <v>52</v>
      </c>
      <c r="AL29" s="830"/>
      <c r="AM29" s="830"/>
      <c r="AN29" s="830"/>
      <c r="AO29" s="830"/>
      <c r="AP29" s="830">
        <v>27</v>
      </c>
      <c r="AQ29" s="830"/>
      <c r="AR29" s="830"/>
      <c r="AS29" s="830"/>
      <c r="AT29" s="830"/>
      <c r="AU29" s="830">
        <v>6</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388</v>
      </c>
      <c r="R30" s="784"/>
      <c r="S30" s="784"/>
      <c r="T30" s="784"/>
      <c r="U30" s="784"/>
      <c r="V30" s="784">
        <v>386</v>
      </c>
      <c r="W30" s="784"/>
      <c r="X30" s="784"/>
      <c r="Y30" s="784"/>
      <c r="Z30" s="784"/>
      <c r="AA30" s="784">
        <v>2</v>
      </c>
      <c r="AB30" s="784"/>
      <c r="AC30" s="784"/>
      <c r="AD30" s="784"/>
      <c r="AE30" s="785"/>
      <c r="AF30" s="786">
        <v>2</v>
      </c>
      <c r="AG30" s="787"/>
      <c r="AH30" s="787"/>
      <c r="AI30" s="787"/>
      <c r="AJ30" s="788"/>
      <c r="AK30" s="834">
        <v>39</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64</v>
      </c>
      <c r="R31" s="784"/>
      <c r="S31" s="784"/>
      <c r="T31" s="784"/>
      <c r="U31" s="784"/>
      <c r="V31" s="784">
        <v>64</v>
      </c>
      <c r="W31" s="784"/>
      <c r="X31" s="784"/>
      <c r="Y31" s="784"/>
      <c r="Z31" s="784"/>
      <c r="AA31" s="784">
        <v>0</v>
      </c>
      <c r="AB31" s="784"/>
      <c r="AC31" s="784"/>
      <c r="AD31" s="784"/>
      <c r="AE31" s="785"/>
      <c r="AF31" s="786">
        <v>0</v>
      </c>
      <c r="AG31" s="787"/>
      <c r="AH31" s="787"/>
      <c r="AI31" s="787"/>
      <c r="AJ31" s="788"/>
      <c r="AK31" s="834">
        <v>23</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391</v>
      </c>
      <c r="C32" s="781"/>
      <c r="D32" s="781"/>
      <c r="E32" s="781"/>
      <c r="F32" s="781"/>
      <c r="G32" s="781"/>
      <c r="H32" s="781"/>
      <c r="I32" s="781"/>
      <c r="J32" s="781"/>
      <c r="K32" s="781"/>
      <c r="L32" s="781"/>
      <c r="M32" s="781"/>
      <c r="N32" s="781"/>
      <c r="O32" s="781"/>
      <c r="P32" s="782"/>
      <c r="Q32" s="783">
        <v>522</v>
      </c>
      <c r="R32" s="784"/>
      <c r="S32" s="784"/>
      <c r="T32" s="784"/>
      <c r="U32" s="784"/>
      <c r="V32" s="784">
        <v>550</v>
      </c>
      <c r="W32" s="784"/>
      <c r="X32" s="784"/>
      <c r="Y32" s="784"/>
      <c r="Z32" s="784"/>
      <c r="AA32" s="784">
        <v>-28</v>
      </c>
      <c r="AB32" s="784"/>
      <c r="AC32" s="784"/>
      <c r="AD32" s="784"/>
      <c r="AE32" s="785"/>
      <c r="AF32" s="786">
        <v>93</v>
      </c>
      <c r="AG32" s="787"/>
      <c r="AH32" s="787"/>
      <c r="AI32" s="787"/>
      <c r="AJ32" s="788"/>
      <c r="AK32" s="834">
        <v>213</v>
      </c>
      <c r="AL32" s="830"/>
      <c r="AM32" s="830"/>
      <c r="AN32" s="830"/>
      <c r="AO32" s="830"/>
      <c r="AP32" s="830">
        <v>40</v>
      </c>
      <c r="AQ32" s="830"/>
      <c r="AR32" s="830"/>
      <c r="AS32" s="830"/>
      <c r="AT32" s="830"/>
      <c r="AU32" s="830">
        <v>29</v>
      </c>
      <c r="AV32" s="830"/>
      <c r="AW32" s="830"/>
      <c r="AX32" s="830"/>
      <c r="AY32" s="830"/>
      <c r="AZ32" s="831" t="s">
        <v>549</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345</v>
      </c>
      <c r="R33" s="784"/>
      <c r="S33" s="784"/>
      <c r="T33" s="784"/>
      <c r="U33" s="784"/>
      <c r="V33" s="784">
        <v>337</v>
      </c>
      <c r="W33" s="784"/>
      <c r="X33" s="784"/>
      <c r="Y33" s="784"/>
      <c r="Z33" s="784"/>
      <c r="AA33" s="784">
        <v>8</v>
      </c>
      <c r="AB33" s="784"/>
      <c r="AC33" s="784"/>
      <c r="AD33" s="784"/>
      <c r="AE33" s="785"/>
      <c r="AF33" s="786">
        <v>8</v>
      </c>
      <c r="AG33" s="787"/>
      <c r="AH33" s="787"/>
      <c r="AI33" s="787"/>
      <c r="AJ33" s="788"/>
      <c r="AK33" s="834">
        <v>112</v>
      </c>
      <c r="AL33" s="830"/>
      <c r="AM33" s="830"/>
      <c r="AN33" s="830"/>
      <c r="AO33" s="830"/>
      <c r="AP33" s="830">
        <v>670</v>
      </c>
      <c r="AQ33" s="830"/>
      <c r="AR33" s="830"/>
      <c r="AS33" s="830"/>
      <c r="AT33" s="830"/>
      <c r="AU33" s="830">
        <v>624</v>
      </c>
      <c r="AV33" s="830"/>
      <c r="AW33" s="830"/>
      <c r="AX33" s="830"/>
      <c r="AY33" s="830"/>
      <c r="AZ33" s="831" t="s">
        <v>549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1518</v>
      </c>
      <c r="R34" s="784"/>
      <c r="S34" s="784"/>
      <c r="T34" s="784"/>
      <c r="U34" s="784"/>
      <c r="V34" s="784">
        <v>1515</v>
      </c>
      <c r="W34" s="784"/>
      <c r="X34" s="784"/>
      <c r="Y34" s="784"/>
      <c r="Z34" s="784"/>
      <c r="AA34" s="784">
        <v>3</v>
      </c>
      <c r="AB34" s="784"/>
      <c r="AC34" s="784"/>
      <c r="AD34" s="784"/>
      <c r="AE34" s="785"/>
      <c r="AF34" s="786">
        <v>3</v>
      </c>
      <c r="AG34" s="787"/>
      <c r="AH34" s="787"/>
      <c r="AI34" s="787"/>
      <c r="AJ34" s="788"/>
      <c r="AK34" s="834">
        <v>5</v>
      </c>
      <c r="AL34" s="830"/>
      <c r="AM34" s="830"/>
      <c r="AN34" s="830"/>
      <c r="AO34" s="830"/>
      <c r="AP34" s="830">
        <v>1389</v>
      </c>
      <c r="AQ34" s="830"/>
      <c r="AR34" s="830"/>
      <c r="AS34" s="830"/>
      <c r="AT34" s="830"/>
      <c r="AU34" s="830">
        <v>917</v>
      </c>
      <c r="AV34" s="830"/>
      <c r="AW34" s="830"/>
      <c r="AX34" s="830"/>
      <c r="AY34" s="830"/>
      <c r="AZ34" s="831" t="s">
        <v>549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145</v>
      </c>
      <c r="AG63" s="844"/>
      <c r="AH63" s="844"/>
      <c r="AI63" s="844"/>
      <c r="AJ63" s="845"/>
      <c r="AK63" s="846"/>
      <c r="AL63" s="841"/>
      <c r="AM63" s="841"/>
      <c r="AN63" s="841"/>
      <c r="AO63" s="841"/>
      <c r="AP63" s="844">
        <v>2126</v>
      </c>
      <c r="AQ63" s="844"/>
      <c r="AR63" s="844"/>
      <c r="AS63" s="844"/>
      <c r="AT63" s="844"/>
      <c r="AU63" s="844">
        <v>1576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702</v>
      </c>
      <c r="R68" s="866"/>
      <c r="S68" s="866"/>
      <c r="T68" s="866"/>
      <c r="U68" s="866"/>
      <c r="V68" s="866">
        <v>620</v>
      </c>
      <c r="W68" s="866"/>
      <c r="X68" s="866"/>
      <c r="Y68" s="866"/>
      <c r="Z68" s="866"/>
      <c r="AA68" s="866">
        <v>82</v>
      </c>
      <c r="AB68" s="866"/>
      <c r="AC68" s="866"/>
      <c r="AD68" s="866"/>
      <c r="AE68" s="866"/>
      <c r="AF68" s="866">
        <v>74</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1407</v>
      </c>
      <c r="R69" s="830"/>
      <c r="S69" s="830"/>
      <c r="T69" s="830"/>
      <c r="U69" s="830"/>
      <c r="V69" s="830">
        <v>1380</v>
      </c>
      <c r="W69" s="830"/>
      <c r="X69" s="830"/>
      <c r="Y69" s="830"/>
      <c r="Z69" s="830"/>
      <c r="AA69" s="830">
        <v>27</v>
      </c>
      <c r="AB69" s="830"/>
      <c r="AC69" s="830"/>
      <c r="AD69" s="830"/>
      <c r="AE69" s="830"/>
      <c r="AF69" s="830">
        <v>27</v>
      </c>
      <c r="AG69" s="830"/>
      <c r="AH69" s="830"/>
      <c r="AI69" s="830"/>
      <c r="AJ69" s="830"/>
      <c r="AK69" s="830" t="s">
        <v>549</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33</v>
      </c>
      <c r="R70" s="830"/>
      <c r="S70" s="830"/>
      <c r="T70" s="830"/>
      <c r="U70" s="830"/>
      <c r="V70" s="830">
        <v>30</v>
      </c>
      <c r="W70" s="830"/>
      <c r="X70" s="830"/>
      <c r="Y70" s="830"/>
      <c r="Z70" s="830"/>
      <c r="AA70" s="830">
        <v>3</v>
      </c>
      <c r="AB70" s="830"/>
      <c r="AC70" s="830"/>
      <c r="AD70" s="830"/>
      <c r="AE70" s="830"/>
      <c r="AF70" s="830">
        <v>3</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104</v>
      </c>
      <c r="AG88" s="844"/>
      <c r="AH88" s="844"/>
      <c r="AI88" s="844"/>
      <c r="AJ88" s="844"/>
      <c r="AK88" s="841"/>
      <c r="AL88" s="841"/>
      <c r="AM88" s="841"/>
      <c r="AN88" s="841"/>
      <c r="AO88" s="841"/>
      <c r="AP88" s="844" t="s">
        <v>489</v>
      </c>
      <c r="AQ88" s="844"/>
      <c r="AR88" s="844"/>
      <c r="AS88" s="844"/>
      <c r="AT88" s="844"/>
      <c r="AU88" s="844" t="s">
        <v>489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v>
      </c>
      <c r="CS102" s="852"/>
      <c r="CT102" s="852"/>
      <c r="CU102" s="852"/>
      <c r="CV102" s="891"/>
      <c r="CW102" s="890">
        <v>0</v>
      </c>
      <c r="CX102" s="852"/>
      <c r="CY102" s="852"/>
      <c r="CZ102" s="852"/>
      <c r="DA102" s="891"/>
      <c r="DB102" s="890" t="s">
        <v>549</v>
      </c>
      <c r="DC102" s="852"/>
      <c r="DD102" s="852"/>
      <c r="DE102" s="852"/>
      <c r="DF102" s="891"/>
      <c r="DG102" s="890" t="s">
        <v>549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293</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293</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293</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700053</v>
      </c>
      <c r="AB110" s="900"/>
      <c r="AC110" s="900"/>
      <c r="AD110" s="900"/>
      <c r="AE110" s="901"/>
      <c r="AF110" s="902">
        <v>712602</v>
      </c>
      <c r="AG110" s="900"/>
      <c r="AH110" s="900"/>
      <c r="AI110" s="900"/>
      <c r="AJ110" s="901"/>
      <c r="AK110" s="902">
        <v>693550</v>
      </c>
      <c r="AL110" s="900"/>
      <c r="AM110" s="900"/>
      <c r="AN110" s="900"/>
      <c r="AO110" s="901"/>
      <c r="AP110" s="903">
        <v>25.3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5920611</v>
      </c>
      <c r="BR110" s="931"/>
      <c r="BS110" s="931"/>
      <c r="BT110" s="931"/>
      <c r="BU110" s="931"/>
      <c r="BV110" s="931">
        <v>5697192</v>
      </c>
      <c r="BW110" s="931"/>
      <c r="BX110" s="931"/>
      <c r="BY110" s="931"/>
      <c r="BZ110" s="931"/>
      <c r="CA110" s="931">
        <v>5527264</v>
      </c>
      <c r="CB110" s="931"/>
      <c r="CC110" s="931"/>
      <c r="CD110" s="931"/>
      <c r="CE110" s="931"/>
      <c r="CF110" s="944">
        <v>201.5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742556</v>
      </c>
      <c r="BR112" s="926"/>
      <c r="BS112" s="926"/>
      <c r="BT112" s="926"/>
      <c r="BU112" s="926"/>
      <c r="BV112" s="926">
        <v>893622</v>
      </c>
      <c r="BW112" s="926"/>
      <c r="BX112" s="926"/>
      <c r="BY112" s="926"/>
      <c r="BZ112" s="926"/>
      <c r="CA112" s="926">
        <v>1574774</v>
      </c>
      <c r="CB112" s="926"/>
      <c r="CC112" s="926"/>
      <c r="CD112" s="926"/>
      <c r="CE112" s="926"/>
      <c r="CF112" s="920">
        <v>57.4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93594</v>
      </c>
      <c r="AB113" s="938"/>
      <c r="AC113" s="938"/>
      <c r="AD113" s="938"/>
      <c r="AE113" s="939"/>
      <c r="AF113" s="940">
        <v>111841</v>
      </c>
      <c r="AG113" s="938"/>
      <c r="AH113" s="938"/>
      <c r="AI113" s="938"/>
      <c r="AJ113" s="939"/>
      <c r="AK113" s="940">
        <v>102869</v>
      </c>
      <c r="AL113" s="938"/>
      <c r="AM113" s="938"/>
      <c r="AN113" s="938"/>
      <c r="AO113" s="939"/>
      <c r="AP113" s="941">
        <v>3.7</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574940</v>
      </c>
      <c r="BR114" s="926"/>
      <c r="BS114" s="926"/>
      <c r="BT114" s="926"/>
      <c r="BU114" s="926"/>
      <c r="BV114" s="926">
        <v>563510</v>
      </c>
      <c r="BW114" s="926"/>
      <c r="BX114" s="926"/>
      <c r="BY114" s="926"/>
      <c r="BZ114" s="926"/>
      <c r="CA114" s="926">
        <v>579783</v>
      </c>
      <c r="CB114" s="926"/>
      <c r="CC114" s="926"/>
      <c r="CD114" s="926"/>
      <c r="CE114" s="926"/>
      <c r="CF114" s="920">
        <v>21.1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1015</v>
      </c>
      <c r="AB115" s="938"/>
      <c r="AC115" s="938"/>
      <c r="AD115" s="938"/>
      <c r="AE115" s="939"/>
      <c r="AF115" s="940">
        <v>1195</v>
      </c>
      <c r="AG115" s="938"/>
      <c r="AH115" s="938"/>
      <c r="AI115" s="938"/>
      <c r="AJ115" s="939"/>
      <c r="AK115" s="940">
        <v>1042</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82</v>
      </c>
      <c r="AB116" s="959"/>
      <c r="AC116" s="959"/>
      <c r="AD116" s="959"/>
      <c r="AE116" s="960"/>
      <c r="AF116" s="961">
        <v>296</v>
      </c>
      <c r="AG116" s="959"/>
      <c r="AH116" s="959"/>
      <c r="AI116" s="959"/>
      <c r="AJ116" s="960"/>
      <c r="AK116" s="961">
        <v>175</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794744</v>
      </c>
      <c r="AB117" s="979"/>
      <c r="AC117" s="979"/>
      <c r="AD117" s="979"/>
      <c r="AE117" s="980"/>
      <c r="AF117" s="981">
        <v>825934</v>
      </c>
      <c r="AG117" s="979"/>
      <c r="AH117" s="979"/>
      <c r="AI117" s="979"/>
      <c r="AJ117" s="980"/>
      <c r="AK117" s="981">
        <v>797636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293</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442</v>
      </c>
      <c r="BP119" s="1005"/>
      <c r="BQ119" s="999">
        <v>7238107</v>
      </c>
      <c r="BR119" s="1000"/>
      <c r="BS119" s="1000"/>
      <c r="BT119" s="1000"/>
      <c r="BU119" s="1000"/>
      <c r="BV119" s="1000">
        <v>7154324</v>
      </c>
      <c r="BW119" s="1000"/>
      <c r="BX119" s="1000"/>
      <c r="BY119" s="1000"/>
      <c r="BZ119" s="1000"/>
      <c r="CA119" s="1000">
        <v>7681821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1540286</v>
      </c>
      <c r="BR120" s="931"/>
      <c r="BS120" s="931"/>
      <c r="BT120" s="931"/>
      <c r="BU120" s="931"/>
      <c r="BV120" s="931">
        <v>1639526</v>
      </c>
      <c r="BW120" s="931"/>
      <c r="BX120" s="931"/>
      <c r="BY120" s="931"/>
      <c r="BZ120" s="931"/>
      <c r="CA120" s="931">
        <v>1882784</v>
      </c>
      <c r="CB120" s="931"/>
      <c r="CC120" s="931"/>
      <c r="CD120" s="931"/>
      <c r="CE120" s="931"/>
      <c r="CF120" s="944">
        <v>68.599999999999994</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61196</v>
      </c>
      <c r="DH120" s="931"/>
      <c r="DI120" s="931"/>
      <c r="DJ120" s="931"/>
      <c r="DK120" s="931"/>
      <c r="DL120" s="931">
        <v>266964</v>
      </c>
      <c r="DM120" s="931"/>
      <c r="DN120" s="931"/>
      <c r="DO120" s="931"/>
      <c r="DP120" s="931"/>
      <c r="DQ120" s="931">
        <v>916743</v>
      </c>
      <c r="DR120" s="931"/>
      <c r="DS120" s="931"/>
      <c r="DT120" s="931"/>
      <c r="DU120" s="931"/>
      <c r="DV120" s="932">
        <v>33.4</v>
      </c>
      <c r="DW120" s="932"/>
      <c r="DX120" s="932"/>
      <c r="DY120" s="932"/>
      <c r="DZ120" s="933"/>
    </row>
    <row r="121" spans="1:130" s="230" customFormat="1" ht="26.25" customHeight="1" x14ac:dyDescent="0.15">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835944</v>
      </c>
      <c r="BR121" s="926"/>
      <c r="BS121" s="926"/>
      <c r="BT121" s="926"/>
      <c r="BU121" s="926"/>
      <c r="BV121" s="926">
        <v>834574</v>
      </c>
      <c r="BW121" s="926"/>
      <c r="BX121" s="926"/>
      <c r="BY121" s="926"/>
      <c r="BZ121" s="926"/>
      <c r="CA121" s="926">
        <v>946142</v>
      </c>
      <c r="CB121" s="926"/>
      <c r="CC121" s="926"/>
      <c r="CD121" s="926"/>
      <c r="CE121" s="926"/>
      <c r="CF121" s="920">
        <v>34.5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647476</v>
      </c>
      <c r="DH121" s="926"/>
      <c r="DI121" s="926"/>
      <c r="DJ121" s="926"/>
      <c r="DK121" s="926"/>
      <c r="DL121" s="926">
        <v>599181</v>
      </c>
      <c r="DM121" s="926"/>
      <c r="DN121" s="926"/>
      <c r="DO121" s="926"/>
      <c r="DP121" s="926"/>
      <c r="DQ121" s="926">
        <v>623598</v>
      </c>
      <c r="DR121" s="926"/>
      <c r="DS121" s="926"/>
      <c r="DT121" s="926"/>
      <c r="DU121" s="926"/>
      <c r="DV121" s="927">
        <v>22.7</v>
      </c>
      <c r="DW121" s="927"/>
      <c r="DX121" s="927"/>
      <c r="DY121" s="927"/>
      <c r="DZ121" s="928"/>
    </row>
    <row r="122" spans="1:130" s="230" customFormat="1" ht="26.25" customHeight="1" x14ac:dyDescent="0.15">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4607946</v>
      </c>
      <c r="BR122" s="1000"/>
      <c r="BS122" s="1000"/>
      <c r="BT122" s="1000"/>
      <c r="BU122" s="1000"/>
      <c r="BV122" s="1000">
        <v>4415187</v>
      </c>
      <c r="BW122" s="1000"/>
      <c r="BX122" s="1000"/>
      <c r="BY122" s="1000"/>
      <c r="BZ122" s="1000"/>
      <c r="CA122" s="1000">
        <v>4542210</v>
      </c>
      <c r="CB122" s="1000"/>
      <c r="CC122" s="1000"/>
      <c r="CD122" s="1000"/>
      <c r="CE122" s="1000"/>
      <c r="CF122" s="1017">
        <v>165.6</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25943</v>
      </c>
      <c r="DH122" s="926"/>
      <c r="DI122" s="926"/>
      <c r="DJ122" s="926"/>
      <c r="DK122" s="926"/>
      <c r="DL122" s="926">
        <v>21225</v>
      </c>
      <c r="DM122" s="926"/>
      <c r="DN122" s="926"/>
      <c r="DO122" s="926"/>
      <c r="DP122" s="926"/>
      <c r="DQ122" s="926">
        <v>28564</v>
      </c>
      <c r="DR122" s="926"/>
      <c r="DS122" s="926"/>
      <c r="DT122" s="926"/>
      <c r="DU122" s="926"/>
      <c r="DV122" s="927">
        <v>1</v>
      </c>
      <c r="DW122" s="927"/>
      <c r="DX122" s="927"/>
      <c r="DY122" s="927"/>
      <c r="DZ122" s="928"/>
    </row>
    <row r="123" spans="1:130" s="230" customFormat="1" ht="26.25" customHeight="1" x14ac:dyDescent="0.15">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450</v>
      </c>
      <c r="BP123" s="1005"/>
      <c r="BQ123" s="1064">
        <v>6984176</v>
      </c>
      <c r="BR123" s="1031"/>
      <c r="BS123" s="1031"/>
      <c r="BT123" s="1031"/>
      <c r="BU123" s="1031"/>
      <c r="BV123" s="1031">
        <v>6889287</v>
      </c>
      <c r="BW123" s="1031"/>
      <c r="BX123" s="1031"/>
      <c r="BY123" s="1031"/>
      <c r="BZ123" s="1031"/>
      <c r="CA123" s="1031">
        <v>7371136</v>
      </c>
      <c r="CB123" s="1031"/>
      <c r="CC123" s="1031"/>
      <c r="CD123" s="1031"/>
      <c r="CE123" s="1031"/>
      <c r="CF123" s="1001"/>
      <c r="CG123" s="1002"/>
      <c r="CH123" s="1002"/>
      <c r="CI123" s="1002"/>
      <c r="CJ123" s="1003"/>
      <c r="CK123" s="1009"/>
      <c r="CL123" s="1010"/>
      <c r="CM123" s="1010"/>
      <c r="CN123" s="1010"/>
      <c r="CO123" s="1011"/>
      <c r="CP123" s="1019" t="s">
        <v>451</v>
      </c>
      <c r="CQ123" s="1020"/>
      <c r="CR123" s="1020"/>
      <c r="CS123" s="1020"/>
      <c r="CT123" s="1020"/>
      <c r="CU123" s="1020"/>
      <c r="CV123" s="1020"/>
      <c r="CW123" s="1020"/>
      <c r="CX123" s="1020"/>
      <c r="CY123" s="1020"/>
      <c r="CZ123" s="1020"/>
      <c r="DA123" s="1020"/>
      <c r="DB123" s="1020"/>
      <c r="DC123" s="1020"/>
      <c r="DD123" s="1020"/>
      <c r="DE123" s="1020"/>
      <c r="DF123" s="1021"/>
      <c r="DG123" s="958">
        <v>7941</v>
      </c>
      <c r="DH123" s="959"/>
      <c r="DI123" s="959"/>
      <c r="DJ123" s="959"/>
      <c r="DK123" s="960"/>
      <c r="DL123" s="961">
        <v>6252</v>
      </c>
      <c r="DM123" s="959"/>
      <c r="DN123" s="959"/>
      <c r="DO123" s="959"/>
      <c r="DP123" s="960"/>
      <c r="DQ123" s="961">
        <v>5869</v>
      </c>
      <c r="DR123" s="959"/>
      <c r="DS123" s="959"/>
      <c r="DT123" s="959"/>
      <c r="DU123" s="960"/>
      <c r="DV123" s="962">
        <v>0.2</v>
      </c>
      <c r="DW123" s="963"/>
      <c r="DX123" s="963"/>
      <c r="DY123" s="963"/>
      <c r="DZ123" s="964"/>
    </row>
    <row r="124" spans="1:130" s="230" customFormat="1" ht="26.25" customHeight="1" thickBot="1" x14ac:dyDescent="0.2">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9</v>
      </c>
      <c r="BR124" s="1027"/>
      <c r="BS124" s="1027"/>
      <c r="BT124" s="1027"/>
      <c r="BU124" s="1027"/>
      <c r="BV124" s="1027">
        <v>9.6</v>
      </c>
      <c r="BW124" s="1027"/>
      <c r="BX124" s="1027"/>
      <c r="BY124" s="1027"/>
      <c r="BZ124" s="1027"/>
      <c r="CA124" s="1027">
        <v>11.3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1015</v>
      </c>
      <c r="AB127" s="959"/>
      <c r="AC127" s="959"/>
      <c r="AD127" s="959"/>
      <c r="AE127" s="960"/>
      <c r="AF127" s="961">
        <v>1195</v>
      </c>
      <c r="AG127" s="959"/>
      <c r="AH127" s="959"/>
      <c r="AI127" s="959"/>
      <c r="AJ127" s="960"/>
      <c r="AK127" s="961">
        <v>1042</v>
      </c>
      <c r="AL127" s="959"/>
      <c r="AM127" s="959"/>
      <c r="AN127" s="959"/>
      <c r="AO127" s="960"/>
      <c r="AP127" s="962">
        <v>0</v>
      </c>
      <c r="AQ127" s="963"/>
      <c r="AR127" s="963"/>
      <c r="AS127" s="963"/>
      <c r="AT127" s="964"/>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v>69396</v>
      </c>
      <c r="AB128" s="1047"/>
      <c r="AC128" s="1047"/>
      <c r="AD128" s="1047"/>
      <c r="AE128" s="1048"/>
      <c r="AF128" s="1049">
        <v>71633</v>
      </c>
      <c r="AG128" s="1047"/>
      <c r="AH128" s="1047"/>
      <c r="AI128" s="1047"/>
      <c r="AJ128" s="1048"/>
      <c r="AK128" s="1049">
        <v>67568</v>
      </c>
      <c r="AL128" s="1047"/>
      <c r="AM128" s="1047"/>
      <c r="AN128" s="1047"/>
      <c r="AO128" s="1048"/>
      <c r="AP128" s="1050"/>
      <c r="AQ128" s="1051"/>
      <c r="AR128" s="1051"/>
      <c r="AS128" s="1051"/>
      <c r="AT128" s="1052"/>
      <c r="AU128" s="232"/>
      <c r="AV128" s="232"/>
      <c r="AW128" s="232"/>
      <c r="AX128" s="896" t="s">
        <v>465</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466</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3368210</v>
      </c>
      <c r="AB129" s="959"/>
      <c r="AC129" s="959"/>
      <c r="AD129" s="959"/>
      <c r="AE129" s="960"/>
      <c r="AF129" s="961">
        <v>3302524</v>
      </c>
      <c r="AG129" s="959"/>
      <c r="AH129" s="959"/>
      <c r="AI129" s="959"/>
      <c r="AJ129" s="960"/>
      <c r="AK129" s="961">
        <v>3264351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552415</v>
      </c>
      <c r="AB130" s="959"/>
      <c r="AC130" s="959"/>
      <c r="AD130" s="959"/>
      <c r="AE130" s="960"/>
      <c r="AF130" s="961">
        <v>555443</v>
      </c>
      <c r="AG130" s="959"/>
      <c r="AH130" s="959"/>
      <c r="AI130" s="959"/>
      <c r="AJ130" s="960"/>
      <c r="AK130" s="961">
        <v>520925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2815795</v>
      </c>
      <c r="AB131" s="986"/>
      <c r="AC131" s="986"/>
      <c r="AD131" s="986"/>
      <c r="AE131" s="987"/>
      <c r="AF131" s="985">
        <v>2747081</v>
      </c>
      <c r="AG131" s="986"/>
      <c r="AH131" s="986"/>
      <c r="AI131" s="986"/>
      <c r="AJ131" s="987"/>
      <c r="AK131" s="985">
        <v>2743426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7"/>
      <c r="BF131" s="1084">
        <v>11.3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6.1415337409999999</v>
      </c>
      <c r="AB132" s="1097"/>
      <c r="AC132" s="1097"/>
      <c r="AD132" s="1097"/>
      <c r="AE132" s="1098"/>
      <c r="AF132" s="1099">
        <v>7.238883746</v>
      </c>
      <c r="AG132" s="1097"/>
      <c r="AH132" s="1097"/>
      <c r="AI132" s="1097"/>
      <c r="AJ132" s="1098"/>
      <c r="AK132" s="1099">
        <v>7.6234241420000002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6.2</v>
      </c>
      <c r="AB133" s="1080"/>
      <c r="AC133" s="1080"/>
      <c r="AD133" s="1080"/>
      <c r="AE133" s="1081"/>
      <c r="AF133" s="1079">
        <v>6.5</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eeJqRLJqaZ0YAuSgZhbpnInyJZLJgUsYd9pexi/Kinhsvuo0OA1VRo+zG3/fiduEv/2g9kR7B5MP5Fq47T1yg==" saltValue="d+OHYZDcvu6DfiMapBsS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oxm/dbPn83rUicJtKgPc9VRB5WueLq3l4A4MUv/1rdjMqJaY06Z6U7ewKClDqL8jgcrw3JKuyM8N9Pni8LrQA==" saltValue="x2L8t675d91VTEauhDnMY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QPMr+IOK3Qiwz0rOlWY+vdck9elChc9utljdjSVYqvCMFQ2VMvSZAH58Hliag1rT0eZIrUkhQxFbSqF7JbXw==" saltValue="3RAkGsti14KLnkFKJSGG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980148</v>
      </c>
      <c r="AP9" s="281">
        <v>333952</v>
      </c>
      <c r="AQ9" s="282">
        <v>243450</v>
      </c>
      <c r="AR9" s="283">
        <v>37.200000000000003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130913</v>
      </c>
      <c r="AP10" s="284">
        <v>44604</v>
      </c>
      <c r="AQ10" s="285">
        <v>36828</v>
      </c>
      <c r="AR10" s="286">
        <v>21.1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123703</v>
      </c>
      <c r="AP11" s="284">
        <v>42148</v>
      </c>
      <c r="AQ11" s="285">
        <v>2575</v>
      </c>
      <c r="AR11" s="286">
        <v>1536.8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147746</v>
      </c>
      <c r="AP13" s="284">
        <v>50339</v>
      </c>
      <c r="AQ13" s="285">
        <v>11862</v>
      </c>
      <c r="AR13" s="286">
        <v>324.39999999999998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8950</v>
      </c>
      <c r="AP14" s="284">
        <v>3049</v>
      </c>
      <c r="AQ14" s="285">
        <v>4647</v>
      </c>
      <c r="AR14" s="286">
        <v>-34.4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-43819</v>
      </c>
      <c r="AP15" s="284">
        <v>-14930</v>
      </c>
      <c r="AQ15" s="285">
        <v>-13358</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1347641</v>
      </c>
      <c r="AP16" s="284">
        <v>459162</v>
      </c>
      <c r="AQ16" s="285">
        <v>286004</v>
      </c>
      <c r="AR16" s="286">
        <v>60.5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36.799999999999997</v>
      </c>
      <c r="AP21" s="298">
        <v>24.25</v>
      </c>
      <c r="AQ21" s="299">
        <v>12.55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96.4</v>
      </c>
      <c r="AP22" s="303">
        <v>95.4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693550</v>
      </c>
      <c r="AP32" s="312">
        <v>236303</v>
      </c>
      <c r="AQ32" s="313">
        <v>167387</v>
      </c>
      <c r="AR32" s="314">
        <v>41.2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102869</v>
      </c>
      <c r="AP35" s="312">
        <v>35049</v>
      </c>
      <c r="AQ35" s="313">
        <v>34589</v>
      </c>
      <c r="AR35" s="314">
        <v>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2508</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1042</v>
      </c>
      <c r="AP37" s="312">
        <v>355</v>
      </c>
      <c r="AQ37" s="313">
        <v>1525</v>
      </c>
      <c r="AR37" s="314">
        <v>-76.7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175</v>
      </c>
      <c r="AP38" s="315">
        <v>60</v>
      </c>
      <c r="AQ38" s="316">
        <v>44</v>
      </c>
      <c r="AR38" s="304">
        <v>36.4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-67568</v>
      </c>
      <c r="AP39" s="312">
        <v>-23021</v>
      </c>
      <c r="AQ39" s="313">
        <v>-7489</v>
      </c>
      <c r="AR39" s="314">
        <v>207.4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-520925</v>
      </c>
      <c r="AP40" s="312">
        <v>-177487</v>
      </c>
      <c r="AQ40" s="313">
        <v>-138932</v>
      </c>
      <c r="AR40" s="314">
        <v>27.8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209143</v>
      </c>
      <c r="AP41" s="312">
        <v>71258</v>
      </c>
      <c r="AQ41" s="313">
        <v>59636</v>
      </c>
      <c r="AR41" s="314">
        <v>19.5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883235</v>
      </c>
      <c r="AN51" s="334">
        <v>271431</v>
      </c>
      <c r="AO51" s="335">
        <v>18.2</v>
      </c>
      <c r="AP51" s="336">
        <v>268375</v>
      </c>
      <c r="AQ51" s="337">
        <v>-1.2</v>
      </c>
      <c r="AR51" s="338">
        <v>19.399999999999999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287035</v>
      </c>
      <c r="AN52" s="342">
        <v>88210</v>
      </c>
      <c r="AO52" s="343">
        <v>-12</v>
      </c>
      <c r="AP52" s="344">
        <v>119602</v>
      </c>
      <c r="AQ52" s="345">
        <v>1.5</v>
      </c>
      <c r="AR52" s="346">
        <v>-13.5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873392</v>
      </c>
      <c r="AN53" s="334">
        <v>274134</v>
      </c>
      <c r="AO53" s="335">
        <v>1</v>
      </c>
      <c r="AP53" s="336">
        <v>301035</v>
      </c>
      <c r="AQ53" s="337">
        <v>12.2</v>
      </c>
      <c r="AR53" s="338">
        <v>-11.2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349271</v>
      </c>
      <c r="AN54" s="342">
        <v>109627</v>
      </c>
      <c r="AO54" s="343">
        <v>24.3</v>
      </c>
      <c r="AP54" s="344">
        <v>154376</v>
      </c>
      <c r="AQ54" s="345">
        <v>29.1</v>
      </c>
      <c r="AR54" s="346">
        <v>-4.8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1109404</v>
      </c>
      <c r="AN55" s="334">
        <v>358103</v>
      </c>
      <c r="AO55" s="335">
        <v>30.6</v>
      </c>
      <c r="AP55" s="336">
        <v>277467</v>
      </c>
      <c r="AQ55" s="337">
        <v>-7.8</v>
      </c>
      <c r="AR55" s="338">
        <v>38.4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322126</v>
      </c>
      <c r="AN56" s="342">
        <v>103979</v>
      </c>
      <c r="AO56" s="343">
        <v>-5.2</v>
      </c>
      <c r="AP56" s="344">
        <v>128378</v>
      </c>
      <c r="AQ56" s="345">
        <v>-16.8</v>
      </c>
      <c r="AR56" s="346">
        <v>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1259128</v>
      </c>
      <c r="AN57" s="334">
        <v>415966</v>
      </c>
      <c r="AO57" s="335">
        <v>16.2</v>
      </c>
      <c r="AP57" s="336">
        <v>282256</v>
      </c>
      <c r="AQ57" s="337">
        <v>1.7</v>
      </c>
      <c r="AR57" s="338">
        <v>14.5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515229</v>
      </c>
      <c r="AN58" s="342">
        <v>170211</v>
      </c>
      <c r="AO58" s="343">
        <v>63.7</v>
      </c>
      <c r="AP58" s="344">
        <v>145453</v>
      </c>
      <c r="AQ58" s="345">
        <v>13.3</v>
      </c>
      <c r="AR58" s="346">
        <v>50.4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941969</v>
      </c>
      <c r="AN59" s="334">
        <v>320943</v>
      </c>
      <c r="AO59" s="335">
        <v>-22.8</v>
      </c>
      <c r="AP59" s="336">
        <v>295341</v>
      </c>
      <c r="AQ59" s="337">
        <v>4.5999999999999996</v>
      </c>
      <c r="AR59" s="338">
        <v>-27.4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404414</v>
      </c>
      <c r="AN60" s="342">
        <v>137790</v>
      </c>
      <c r="AO60" s="343">
        <v>-19</v>
      </c>
      <c r="AP60" s="344">
        <v>137402</v>
      </c>
      <c r="AQ60" s="345">
        <v>-5.5</v>
      </c>
      <c r="AR60" s="346">
        <v>-13.5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1013426</v>
      </c>
      <c r="AN61" s="349">
        <v>328115</v>
      </c>
      <c r="AO61" s="350">
        <v>8.6</v>
      </c>
      <c r="AP61" s="351">
        <v>284895</v>
      </c>
      <c r="AQ61" s="352">
        <v>1.9</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375615</v>
      </c>
      <c r="AN62" s="342">
        <v>121963</v>
      </c>
      <c r="AO62" s="343">
        <v>10.4</v>
      </c>
      <c r="AP62" s="344">
        <v>137042</v>
      </c>
      <c r="AQ62" s="345">
        <v>4.3</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5S201t2/WGZFmKanB87VngdhUVz1Rl1FK7nJHYCY/kj4DVd4Ts7ckwUnGUzAnSFtFSTs6bs/B1trWwPXSkw5A==" saltValue="Ggyc8ryVHH0Bol1S0/4P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G9ph9nXNGLDEue8l0yj9xA6SvCC67e9fjmaHzGhFdc4jC4d26Jx3mbTSnOFl+fX/jbwS8sHkFFydwvCsMsJH2Q==" saltValue="QM2I9HiH/HAU3a47q4SL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lEiGmCT3fjnVY2SskMHIbtR23RGdbmlst1jwetBujLAUGKpo9Fp8fTDne7pN1zsEInIu25juEa5dWn/AMMQMjw==" saltValue="1xErwbU+/4CW51DZOxhZ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16.8</v>
      </c>
      <c r="G47" s="12">
        <v>19.16</v>
      </c>
      <c r="H47" s="12">
        <v>26.97</v>
      </c>
      <c r="I47" s="12">
        <v>29.44</v>
      </c>
      <c r="J47" s="13">
        <v>35.18</v>
      </c>
    </row>
    <row r="48" spans="2:10" ht="57.75" customHeight="1" x14ac:dyDescent="0.15">
      <c r="B48" s="14"/>
      <c r="C48" s="1141" t="s">
        <v>4</v>
      </c>
      <c r="D48" s="1141"/>
      <c r="E48" s="1142"/>
      <c r="F48" s="15">
        <v>3.22</v>
      </c>
      <c r="G48" s="16">
        <v>4.55</v>
      </c>
      <c r="H48" s="16">
        <v>5.05</v>
      </c>
      <c r="I48" s="16">
        <v>7.14</v>
      </c>
      <c r="J48" s="17">
        <v>4.53</v>
      </c>
    </row>
    <row r="49" spans="2:10" ht="57.75" customHeight="1" thickBot="1" x14ac:dyDescent="0.2">
      <c r="B49" s="18"/>
      <c r="C49" s="1143" t="s">
        <v>5</v>
      </c>
      <c r="D49" s="1143"/>
      <c r="E49" s="1144"/>
      <c r="F49" s="19" t="s">
        <v>532</v>
      </c>
      <c r="G49" s="20">
        <v>2.94</v>
      </c>
      <c r="H49" s="20">
        <v>7.69</v>
      </c>
      <c r="I49" s="20">
        <v>1.1200000000000001</v>
      </c>
      <c r="J49" s="21" t="s">
        <v>533</v>
      </c>
    </row>
    <row r="50" spans="2:10" x14ac:dyDescent="0.15"/>
  </sheetData>
  <sheetProtection algorithmName="SHA-512" hashValue="3ZORICf+kUTOPQICqou6yej6MBHoyOqZMhC20EHT2FBF1IMjaY45ynZnsXY+zmFU8l6rLtPnm4apYiR8R6DkqQ==" saltValue="wwdAOpEWC/pAk5fz6Q+x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3.21</v>
      </c>
      <c r="G34" s="33">
        <v>4.54</v>
      </c>
      <c r="H34" s="33">
        <v>5.05</v>
      </c>
      <c r="I34" s="33">
        <v>7.14</v>
      </c>
      <c r="J34" s="34">
        <v>4.5199999999999996</v>
      </c>
      <c r="K34" s="22"/>
      <c r="L34" s="22"/>
      <c r="M34" s="22"/>
      <c r="N34" s="22"/>
      <c r="O34" s="22"/>
      <c r="P34" s="22"/>
    </row>
    <row r="35" spans="1:16" ht="39" customHeight="1" x14ac:dyDescent="0.15">
      <c r="A35" s="22"/>
      <c r="B35" s="35"/>
      <c r="C35" s="1145" t="s">
        <v>535</v>
      </c>
      <c r="D35" s="1146"/>
      <c r="E35" s="1147"/>
      <c r="F35" s="36">
        <v>1.75</v>
      </c>
      <c r="G35" s="37">
        <v>2.5499999999999998</v>
      </c>
      <c r="H35" s="37">
        <v>2.71</v>
      </c>
      <c r="I35" s="37">
        <v>2.88</v>
      </c>
      <c r="J35" s="38">
        <v>2.84</v>
      </c>
      <c r="K35" s="22"/>
      <c r="L35" s="22"/>
      <c r="M35" s="22"/>
      <c r="N35" s="22"/>
      <c r="O35" s="22"/>
      <c r="P35" s="22"/>
    </row>
    <row r="36" spans="1:16" ht="39" customHeight="1" x14ac:dyDescent="0.15">
      <c r="A36" s="22"/>
      <c r="B36" s="35"/>
      <c r="C36" s="1145" t="s">
        <v>536</v>
      </c>
      <c r="D36" s="1146"/>
      <c r="E36" s="1147"/>
      <c r="F36" s="36">
        <v>0.22</v>
      </c>
      <c r="G36" s="37">
        <v>1.01</v>
      </c>
      <c r="H36" s="37">
        <v>1.1399999999999999</v>
      </c>
      <c r="I36" s="37">
        <v>1.66</v>
      </c>
      <c r="J36" s="38">
        <v>1.07</v>
      </c>
      <c r="K36" s="22"/>
      <c r="L36" s="22"/>
      <c r="M36" s="22"/>
      <c r="N36" s="22"/>
      <c r="O36" s="22"/>
      <c r="P36" s="22"/>
    </row>
    <row r="37" spans="1:16" ht="39" customHeight="1" x14ac:dyDescent="0.15">
      <c r="A37" s="22"/>
      <c r="B37" s="35"/>
      <c r="C37" s="1145" t="s">
        <v>537</v>
      </c>
      <c r="D37" s="1146"/>
      <c r="E37" s="1147"/>
      <c r="F37" s="36">
        <v>0.12</v>
      </c>
      <c r="G37" s="37">
        <v>0.31</v>
      </c>
      <c r="H37" s="37">
        <v>7.0000000000000007E-2</v>
      </c>
      <c r="I37" s="37">
        <v>0.14000000000000001</v>
      </c>
      <c r="J37" s="38">
        <v>0.23</v>
      </c>
      <c r="K37" s="22"/>
      <c r="L37" s="22"/>
      <c r="M37" s="22"/>
      <c r="N37" s="22"/>
      <c r="O37" s="22"/>
      <c r="P37" s="22"/>
    </row>
    <row r="38" spans="1:16" ht="39" customHeight="1" x14ac:dyDescent="0.15">
      <c r="A38" s="22"/>
      <c r="B38" s="35"/>
      <c r="C38" s="1145" t="s">
        <v>538</v>
      </c>
      <c r="D38" s="1146"/>
      <c r="E38" s="1147"/>
      <c r="F38" s="36">
        <v>0.32</v>
      </c>
      <c r="G38" s="37">
        <v>0.22</v>
      </c>
      <c r="H38" s="37">
        <v>0.35</v>
      </c>
      <c r="I38" s="37">
        <v>0.14000000000000001</v>
      </c>
      <c r="J38" s="38">
        <v>0.14000000000000001</v>
      </c>
      <c r="K38" s="22"/>
      <c r="L38" s="22"/>
      <c r="M38" s="22"/>
      <c r="N38" s="22"/>
      <c r="O38" s="22"/>
      <c r="P38" s="22"/>
    </row>
    <row r="39" spans="1:16" ht="39" customHeight="1" x14ac:dyDescent="0.15">
      <c r="A39" s="22"/>
      <c r="B39" s="35"/>
      <c r="C39" s="1145" t="s">
        <v>539</v>
      </c>
      <c r="D39" s="1146"/>
      <c r="E39" s="1147"/>
      <c r="F39" s="36">
        <v>0.21</v>
      </c>
      <c r="G39" s="37">
        <v>0.28000000000000003</v>
      </c>
      <c r="H39" s="37">
        <v>0.09</v>
      </c>
      <c r="I39" s="37">
        <v>0.11</v>
      </c>
      <c r="J39" s="38">
        <v>0.09</v>
      </c>
      <c r="K39" s="22"/>
      <c r="L39" s="22"/>
      <c r="M39" s="22"/>
      <c r="N39" s="22"/>
      <c r="O39" s="22"/>
      <c r="P39" s="22"/>
    </row>
    <row r="40" spans="1:16" ht="39" customHeight="1" x14ac:dyDescent="0.15">
      <c r="A40" s="22"/>
      <c r="B40" s="35"/>
      <c r="C40" s="1145" t="s">
        <v>540</v>
      </c>
      <c r="D40" s="1146"/>
      <c r="E40" s="1147"/>
      <c r="F40" s="36">
        <v>0.31</v>
      </c>
      <c r="G40" s="37">
        <v>0.39</v>
      </c>
      <c r="H40" s="37">
        <v>0.24</v>
      </c>
      <c r="I40" s="37">
        <v>7.0000000000000007E-2</v>
      </c>
      <c r="J40" s="38">
        <v>0.05</v>
      </c>
      <c r="K40" s="22"/>
      <c r="L40" s="22"/>
      <c r="M40" s="22"/>
      <c r="N40" s="22"/>
      <c r="O40" s="22"/>
      <c r="P40" s="22"/>
    </row>
    <row r="41" spans="1:16" ht="39" customHeight="1" x14ac:dyDescent="0.15">
      <c r="A41" s="22"/>
      <c r="B41" s="35"/>
      <c r="C41" s="1145" t="s">
        <v>541</v>
      </c>
      <c r="D41" s="1146"/>
      <c r="E41" s="1147"/>
      <c r="F41" s="36">
        <v>0</v>
      </c>
      <c r="G41" s="37">
        <v>0</v>
      </c>
      <c r="H41" s="37">
        <v>0</v>
      </c>
      <c r="I41" s="37">
        <v>0.01</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2x6Ejvz6xHeOiwFyJ2bf/7VQ+4bwDuhHjT91mhUIOyG1U+4ep/pTGqILgdjds5PAiNp+4UPHaPsi3KbmtY7Hg==" saltValue="rAcEkfutSGpXpkpJoJcl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609</v>
      </c>
      <c r="L45" s="60">
        <v>672</v>
      </c>
      <c r="M45" s="60">
        <v>700</v>
      </c>
      <c r="N45" s="60">
        <v>713</v>
      </c>
      <c r="O45" s="61">
        <v>694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108</v>
      </c>
      <c r="L48" s="64">
        <v>109</v>
      </c>
      <c r="M48" s="64">
        <v>94</v>
      </c>
      <c r="N48" s="64">
        <v>112</v>
      </c>
      <c r="O48" s="65">
        <v>103</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568</v>
      </c>
      <c r="L52" s="64">
        <v>620</v>
      </c>
      <c r="M52" s="64">
        <v>622</v>
      </c>
      <c r="N52" s="64">
        <v>628</v>
      </c>
      <c r="O52" s="65">
        <v>589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151</v>
      </c>
      <c r="L53" s="69">
        <v>162</v>
      </c>
      <c r="M53" s="69">
        <v>173</v>
      </c>
      <c r="N53" s="69">
        <v>198</v>
      </c>
      <c r="O53" s="70">
        <v>209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ZHOl2Z24UTuHNVd0ca5Sro2w2JLG5HAVXeBPGDjUP6dFoutsCIlnj4fGJ2J76OnQTd4k72yyygCvdh8+vMszA==" saltValue="7upUMTe4urxtXxt4RfgY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6224</v>
      </c>
      <c r="J41" s="356">
        <v>6049</v>
      </c>
      <c r="K41" s="356">
        <v>5921</v>
      </c>
      <c r="L41" s="356">
        <v>5697</v>
      </c>
      <c r="M41" s="357">
        <v>5527</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815</v>
      </c>
      <c r="J43" s="359">
        <v>757</v>
      </c>
      <c r="K43" s="359">
        <v>743</v>
      </c>
      <c r="L43" s="359">
        <v>894</v>
      </c>
      <c r="M43" s="360">
        <v>1575</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635</v>
      </c>
      <c r="J45" s="359">
        <v>598</v>
      </c>
      <c r="K45" s="359">
        <v>575</v>
      </c>
      <c r="L45" s="359">
        <v>564</v>
      </c>
      <c r="M45" s="360">
        <v>580</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1053</v>
      </c>
      <c r="J50" s="359">
        <v>1190</v>
      </c>
      <c r="K50" s="359">
        <v>1540</v>
      </c>
      <c r="L50" s="359">
        <v>1640</v>
      </c>
      <c r="M50" s="360">
        <v>1883</v>
      </c>
    </row>
    <row r="51" spans="2:13" ht="27.75" customHeight="1" x14ac:dyDescent="0.15">
      <c r="B51" s="1186"/>
      <c r="C51" s="1187"/>
      <c r="D51" s="106"/>
      <c r="E51" s="1192" t="s">
        <v>42</v>
      </c>
      <c r="F51" s="1192"/>
      <c r="G51" s="1192"/>
      <c r="H51" s="1193"/>
      <c r="I51" s="358">
        <v>731</v>
      </c>
      <c r="J51" s="359">
        <v>784</v>
      </c>
      <c r="K51" s="359">
        <v>836</v>
      </c>
      <c r="L51" s="359">
        <v>835</v>
      </c>
      <c r="M51" s="360">
        <v>946</v>
      </c>
    </row>
    <row r="52" spans="2:13" ht="27.75" customHeight="1" x14ac:dyDescent="0.15">
      <c r="B52" s="1188"/>
      <c r="C52" s="1189"/>
      <c r="D52" s="106"/>
      <c r="E52" s="1192" t="s">
        <v>43</v>
      </c>
      <c r="F52" s="1192"/>
      <c r="G52" s="1192"/>
      <c r="H52" s="1193"/>
      <c r="I52" s="358">
        <v>5010</v>
      </c>
      <c r="J52" s="359">
        <v>4811</v>
      </c>
      <c r="K52" s="359">
        <v>4608</v>
      </c>
      <c r="L52" s="359">
        <v>4415</v>
      </c>
      <c r="M52" s="360">
        <v>4542</v>
      </c>
    </row>
    <row r="53" spans="2:13" ht="27.75" customHeight="1" thickBot="1" x14ac:dyDescent="0.2">
      <c r="B53" s="1199" t="s">
        <v>19</v>
      </c>
      <c r="C53" s="1200"/>
      <c r="D53" s="110"/>
      <c r="E53" s="1201" t="s">
        <v>44</v>
      </c>
      <c r="F53" s="1201"/>
      <c r="G53" s="1201"/>
      <c r="H53" s="1202"/>
      <c r="I53" s="361">
        <v>879</v>
      </c>
      <c r="J53" s="362">
        <v>618</v>
      </c>
      <c r="K53" s="362">
        <v>254</v>
      </c>
      <c r="L53" s="362">
        <v>265</v>
      </c>
      <c r="M53" s="363">
        <v>311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G39j95QPAfBT6ZjnfpkFCS8AHEvH4YD5quxj1s/8Kt5rPVArnv8xIku8rI1o4w0QSn82HdAgW+0DzmUA+n2A==" saltValue="9F2TbKkqSN6Appdp+ng3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908</v>
      </c>
      <c r="G55" s="122">
        <v>972</v>
      </c>
      <c r="H55" s="123">
        <v>1148</v>
      </c>
    </row>
    <row r="56" spans="2:8" ht="52.5" customHeight="1" x14ac:dyDescent="0.15">
      <c r="B56" s="124"/>
      <c r="C56" s="1213" t="s">
        <v>47</v>
      </c>
      <c r="D56" s="1213"/>
      <c r="E56" s="1214"/>
      <c r="F56" s="125">
        <v>33</v>
      </c>
      <c r="G56" s="125">
        <v>33</v>
      </c>
      <c r="H56" s="126">
        <v>45</v>
      </c>
    </row>
    <row r="57" spans="2:8" ht="53.25" customHeight="1" x14ac:dyDescent="0.15">
      <c r="B57" s="124"/>
      <c r="C57" s="1215" t="s">
        <v>48</v>
      </c>
      <c r="D57" s="1215"/>
      <c r="E57" s="1216"/>
      <c r="F57" s="127">
        <v>514</v>
      </c>
      <c r="G57" s="127">
        <v>524</v>
      </c>
      <c r="H57" s="128">
        <v>546</v>
      </c>
    </row>
    <row r="58" spans="2:8" ht="45.75" customHeight="1" x14ac:dyDescent="0.15">
      <c r="B58" s="129"/>
      <c r="C58" s="1203" t="s">
        <v>555</v>
      </c>
      <c r="D58" s="1204"/>
      <c r="E58" s="1205"/>
      <c r="F58" s="130">
        <v>280</v>
      </c>
      <c r="G58" s="130">
        <v>248</v>
      </c>
      <c r="H58" s="131">
        <v>246</v>
      </c>
    </row>
    <row r="59" spans="2:8" ht="45.75" customHeight="1" x14ac:dyDescent="0.15">
      <c r="B59" s="129"/>
      <c r="C59" s="1203" t="s">
        <v>556</v>
      </c>
      <c r="D59" s="1204"/>
      <c r="E59" s="1205"/>
      <c r="F59" s="130">
        <v>72</v>
      </c>
      <c r="G59" s="130">
        <v>80</v>
      </c>
      <c r="H59" s="131">
        <v>88</v>
      </c>
    </row>
    <row r="60" spans="2:8" ht="45.75" customHeight="1" x14ac:dyDescent="0.15">
      <c r="B60" s="129"/>
      <c r="C60" s="1203" t="s">
        <v>557</v>
      </c>
      <c r="D60" s="1204"/>
      <c r="E60" s="1205"/>
      <c r="F60" s="130">
        <v>67</v>
      </c>
      <c r="G60" s="130">
        <v>70</v>
      </c>
      <c r="H60" s="131">
        <v>71</v>
      </c>
    </row>
    <row r="61" spans="2:8" ht="45.75" customHeight="1" x14ac:dyDescent="0.15">
      <c r="B61" s="129"/>
      <c r="C61" s="1203" t="s">
        <v>558</v>
      </c>
      <c r="D61" s="1204"/>
      <c r="E61" s="1205"/>
      <c r="F61" s="130">
        <v>37</v>
      </c>
      <c r="G61" s="130">
        <v>42</v>
      </c>
      <c r="H61" s="131">
        <v>50</v>
      </c>
    </row>
    <row r="62" spans="2:8" ht="45.75" customHeight="1" thickBot="1" x14ac:dyDescent="0.2">
      <c r="B62" s="132"/>
      <c r="C62" s="1206" t="s">
        <v>559</v>
      </c>
      <c r="D62" s="1207"/>
      <c r="E62" s="1208"/>
      <c r="F62" s="133">
        <v>30</v>
      </c>
      <c r="G62" s="133">
        <v>44</v>
      </c>
      <c r="H62" s="134">
        <v>34</v>
      </c>
    </row>
    <row r="63" spans="2:8" ht="52.5" customHeight="1" thickBot="1" x14ac:dyDescent="0.2">
      <c r="B63" s="135"/>
      <c r="C63" s="1209" t="s">
        <v>49</v>
      </c>
      <c r="D63" s="1209"/>
      <c r="E63" s="1210"/>
      <c r="F63" s="136">
        <v>1455</v>
      </c>
      <c r="G63" s="136">
        <v>1529</v>
      </c>
      <c r="H63" s="137">
        <v>1740</v>
      </c>
    </row>
    <row r="64" spans="2:8" x14ac:dyDescent="0.15"/>
  </sheetData>
  <sheetProtection algorithmName="SHA-512" hashValue="he/tL/o4HY9Ie/oCigU63kc5LNLBdc14ZYjgpvbJ6Wy3jru24/FY8C0CahmOQ/TV1UiSZTzZsg9BCywCiPWbkA==" saltValue="H81tK5vU388p7uCnaBBF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271431</v>
      </c>
      <c r="E3" s="156"/>
      <c r="F3" s="157">
        <v>268375</v>
      </c>
      <c r="G3" s="158"/>
      <c r="H3" s="159"/>
    </row>
    <row r="4" spans="1:8" x14ac:dyDescent="0.15">
      <c r="A4" s="160"/>
      <c r="B4" s="161"/>
      <c r="C4" s="162"/>
      <c r="D4" s="163">
        <v>88210</v>
      </c>
      <c r="E4" s="164"/>
      <c r="F4" s="165">
        <v>119602</v>
      </c>
      <c r="G4" s="166"/>
      <c r="H4" s="167"/>
    </row>
    <row r="5" spans="1:8" x14ac:dyDescent="0.15">
      <c r="A5" s="148" t="s">
        <v>521</v>
      </c>
      <c r="B5" s="153"/>
      <c r="C5" s="154"/>
      <c r="D5" s="155">
        <v>274134</v>
      </c>
      <c r="E5" s="156"/>
      <c r="F5" s="157">
        <v>301035</v>
      </c>
      <c r="G5" s="158"/>
      <c r="H5" s="159"/>
    </row>
    <row r="6" spans="1:8" x14ac:dyDescent="0.15">
      <c r="A6" s="160"/>
      <c r="B6" s="161"/>
      <c r="C6" s="162"/>
      <c r="D6" s="163">
        <v>109627</v>
      </c>
      <c r="E6" s="164"/>
      <c r="F6" s="165">
        <v>154376</v>
      </c>
      <c r="G6" s="166"/>
      <c r="H6" s="167"/>
    </row>
    <row r="7" spans="1:8" x14ac:dyDescent="0.15">
      <c r="A7" s="148" t="s">
        <v>522</v>
      </c>
      <c r="B7" s="153"/>
      <c r="C7" s="154"/>
      <c r="D7" s="155">
        <v>358103</v>
      </c>
      <c r="E7" s="156"/>
      <c r="F7" s="157">
        <v>277467</v>
      </c>
      <c r="G7" s="158"/>
      <c r="H7" s="159"/>
    </row>
    <row r="8" spans="1:8" x14ac:dyDescent="0.15">
      <c r="A8" s="160"/>
      <c r="B8" s="161"/>
      <c r="C8" s="162"/>
      <c r="D8" s="163">
        <v>103979</v>
      </c>
      <c r="E8" s="164"/>
      <c r="F8" s="165">
        <v>128378</v>
      </c>
      <c r="G8" s="166"/>
      <c r="H8" s="167"/>
    </row>
    <row r="9" spans="1:8" x14ac:dyDescent="0.15">
      <c r="A9" s="148" t="s">
        <v>523</v>
      </c>
      <c r="B9" s="153"/>
      <c r="C9" s="154"/>
      <c r="D9" s="155">
        <v>415966</v>
      </c>
      <c r="E9" s="156"/>
      <c r="F9" s="157">
        <v>282256</v>
      </c>
      <c r="G9" s="158"/>
      <c r="H9" s="159"/>
    </row>
    <row r="10" spans="1:8" x14ac:dyDescent="0.15">
      <c r="A10" s="160"/>
      <c r="B10" s="161"/>
      <c r="C10" s="162"/>
      <c r="D10" s="163">
        <v>170211</v>
      </c>
      <c r="E10" s="164"/>
      <c r="F10" s="165">
        <v>145453</v>
      </c>
      <c r="G10" s="166"/>
      <c r="H10" s="167"/>
    </row>
    <row r="11" spans="1:8" x14ac:dyDescent="0.15">
      <c r="A11" s="148" t="s">
        <v>524</v>
      </c>
      <c r="B11" s="153"/>
      <c r="C11" s="154"/>
      <c r="D11" s="155">
        <v>320943</v>
      </c>
      <c r="E11" s="156"/>
      <c r="F11" s="157">
        <v>295341</v>
      </c>
      <c r="G11" s="158"/>
      <c r="H11" s="159"/>
    </row>
    <row r="12" spans="1:8" x14ac:dyDescent="0.15">
      <c r="A12" s="160"/>
      <c r="B12" s="161"/>
      <c r="C12" s="168"/>
      <c r="D12" s="163">
        <v>137790</v>
      </c>
      <c r="E12" s="164"/>
      <c r="F12" s="165">
        <v>137402</v>
      </c>
      <c r="G12" s="166"/>
      <c r="H12" s="167"/>
    </row>
    <row r="13" spans="1:8" x14ac:dyDescent="0.15">
      <c r="A13" s="148"/>
      <c r="B13" s="153"/>
      <c r="C13" s="169"/>
      <c r="D13" s="170">
        <v>328115</v>
      </c>
      <c r="E13" s="171"/>
      <c r="F13" s="172">
        <v>284895</v>
      </c>
      <c r="G13" s="173"/>
      <c r="H13" s="159"/>
    </row>
    <row r="14" spans="1:8" x14ac:dyDescent="0.15">
      <c r="A14" s="160"/>
      <c r="B14" s="161"/>
      <c r="C14" s="162"/>
      <c r="D14" s="163">
        <v>121963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3.22</v>
      </c>
      <c r="C19" s="174">
        <f>ROUND(VALUE(SUBSTITUTE(実質収支比率等に係る経年分析!G$48,"▲","-")),2)</f>
        <v>4.55</v>
      </c>
      <c r="D19" s="174">
        <f>ROUND(VALUE(SUBSTITUTE(実質収支比率等に係る経年分析!H$48,"▲","-")),2)</f>
        <v>5.05</v>
      </c>
      <c r="E19" s="174">
        <f>ROUND(VALUE(SUBSTITUTE(実質収支比率等に係る経年分析!I$48,"▲","-")),2)</f>
        <v>7.14</v>
      </c>
      <c r="F19" s="174">
        <f>ROUND(VALUE(SUBSTITUTE(実質収支比率等に係る経年分析!J$48,"▲","-")),2)</f>
        <v>4.53</v>
      </c>
    </row>
    <row r="20" spans="1:11" x14ac:dyDescent="0.15">
      <c r="A20" s="174" t="s">
        <v>53</v>
      </c>
      <c r="B20" s="174">
        <f>ROUND(VALUE(SUBSTITUTE(実質収支比率等に係る経年分析!F$47,"▲","-")),2)</f>
        <v>16.8</v>
      </c>
      <c r="C20" s="174">
        <f>ROUND(VALUE(SUBSTITUTE(実質収支比率等に係る経年分析!G$47,"▲","-")),2)</f>
        <v>19.16</v>
      </c>
      <c r="D20" s="174">
        <f>ROUND(VALUE(SUBSTITUTE(実質収支比率等に係る経年分析!H$47,"▲","-")),2)</f>
        <v>26.97</v>
      </c>
      <c r="E20" s="174">
        <f>ROUND(VALUE(SUBSTITUTE(実質収支比率等に係る経年分析!I$47,"▲","-")),2)</f>
        <v>29.44</v>
      </c>
      <c r="F20" s="174">
        <f>ROUND(VALUE(SUBSTITUTE(実質収支比率等に係る経年分析!J$47,"▲","-")),2)</f>
        <v>35.18</v>
      </c>
    </row>
    <row r="21" spans="1:11" x14ac:dyDescent="0.15">
      <c r="A21" s="174" t="s">
        <v>54</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7.69</v>
      </c>
      <c r="E21" s="174">
        <f>IF(ISNUMBER(VALUE(SUBSTITUTE(実質収支比率等に係る経年分析!I$49,"▲","-"))),ROUND(VALUE(SUBSTITUTE(実質収支比率等に係る経年分析!I$49,"▲","-")),2),NA())</f>
        <v>1.1200000000000001</v>
      </c>
      <c r="F21" s="174">
        <f>IF(ISNUMBER(VALUE(SUBSTITUTE(実質収支比率等に係る経年分析!J$49,"▲","-"))),ROUND(VALUE(SUBSTITUTE(実質収支比率等に係る経年分析!J$49,"▲","-")),2),NA())</f>
        <v>-1.07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介護保険特別会計（介護サービス事業勘定）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0.23</v>
      </c>
    </row>
    <row r="34" spans="1:16" x14ac:dyDescent="0.15">
      <c r="A34" s="175" t="str">
        <f>IF(連結実質赤字比率に係る赤字・黒字の構成分析!C$36="",NA(),連結実質赤字比率に係る赤字・黒字の構成分析!C$36)</f>
        <v>介護保険特別会計（介護保険事業勘定）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1.1399999999999999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2.5499999999999998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4.5199999999999996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568</v>
      </c>
      <c r="E42" s="176"/>
      <c r="F42" s="176"/>
      <c r="G42" s="176">
        <f>'実質公債費比率（分子）の構造'!L$52</f>
        <v>620</v>
      </c>
      <c r="H42" s="176"/>
      <c r="I42" s="176"/>
      <c r="J42" s="176">
        <f>'実質公債費比率（分子）の構造'!M$52</f>
        <v>622</v>
      </c>
      <c r="K42" s="176"/>
      <c r="L42" s="176"/>
      <c r="M42" s="176">
        <f>'実質公債費比率（分子）の構造'!N$52</f>
        <v>628</v>
      </c>
      <c r="N42" s="176"/>
      <c r="O42" s="176"/>
      <c r="P42" s="176">
        <f>'実質公債費比率（分子）の構造'!O$52</f>
        <v>589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108</v>
      </c>
      <c r="C46" s="176"/>
      <c r="D46" s="176"/>
      <c r="E46" s="176">
        <f>'実質公債費比率（分子）の構造'!L$48</f>
        <v>109</v>
      </c>
      <c r="F46" s="176"/>
      <c r="G46" s="176"/>
      <c r="H46" s="176">
        <f>'実質公債費比率（分子）の構造'!M$48</f>
        <v>94</v>
      </c>
      <c r="I46" s="176"/>
      <c r="J46" s="176"/>
      <c r="K46" s="176">
        <f>'実質公債費比率（分子）の構造'!N$48</f>
        <v>112</v>
      </c>
      <c r="L46" s="176"/>
      <c r="M46" s="176"/>
      <c r="N46" s="176">
        <f>'実質公債費比率（分子）の構造'!O$48</f>
        <v>103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609</v>
      </c>
      <c r="C49" s="176"/>
      <c r="D49" s="176"/>
      <c r="E49" s="176">
        <f>'実質公債費比率（分子）の構造'!L$45</f>
        <v>672</v>
      </c>
      <c r="F49" s="176"/>
      <c r="G49" s="176"/>
      <c r="H49" s="176">
        <f>'実質公債費比率（分子）の構造'!M$45</f>
        <v>700</v>
      </c>
      <c r="I49" s="176"/>
      <c r="J49" s="176"/>
      <c r="K49" s="176">
        <f>'実質公債費比率（分子）の構造'!N$45</f>
        <v>713</v>
      </c>
      <c r="L49" s="176"/>
      <c r="M49" s="176"/>
      <c r="N49" s="176">
        <f>'実質公債費比率（分子）の構造'!O$45</f>
        <v>694</v>
      </c>
      <c r="O49" s="176"/>
      <c r="P49" s="176"/>
    </row>
    <row r="50" spans="1:16" x14ac:dyDescent="0.15">
      <c r="A50" s="176" t="s">
        <v>67</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173</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209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5010</v>
      </c>
      <c r="E56" s="175"/>
      <c r="F56" s="175"/>
      <c r="G56" s="175">
        <f>'将来負担比率（分子）の構造'!J$52</f>
        <v>4811</v>
      </c>
      <c r="H56" s="175"/>
      <c r="I56" s="175"/>
      <c r="J56" s="175">
        <f>'将来負担比率（分子）の構造'!K$52</f>
        <v>4608</v>
      </c>
      <c r="K56" s="175"/>
      <c r="L56" s="175"/>
      <c r="M56" s="175">
        <f>'将来負担比率（分子）の構造'!L$52</f>
        <v>4415</v>
      </c>
      <c r="N56" s="175"/>
      <c r="O56" s="175"/>
      <c r="P56" s="175">
        <f>'将来負担比率（分子）の構造'!M$52</f>
        <v>4542</v>
      </c>
    </row>
    <row r="57" spans="1:16" x14ac:dyDescent="0.15">
      <c r="A57" s="175" t="s">
        <v>42</v>
      </c>
      <c r="B57" s="175"/>
      <c r="C57" s="175"/>
      <c r="D57" s="175">
        <f>'将来負担比率（分子）の構造'!I$51</f>
        <v>731</v>
      </c>
      <c r="E57" s="175"/>
      <c r="F57" s="175"/>
      <c r="G57" s="175">
        <f>'将来負担比率（分子）の構造'!J$51</f>
        <v>784</v>
      </c>
      <c r="H57" s="175"/>
      <c r="I57" s="175"/>
      <c r="J57" s="175">
        <f>'将来負担比率（分子）の構造'!K$51</f>
        <v>836</v>
      </c>
      <c r="K57" s="175"/>
      <c r="L57" s="175"/>
      <c r="M57" s="175">
        <f>'将来負担比率（分子）の構造'!L$51</f>
        <v>835</v>
      </c>
      <c r="N57" s="175"/>
      <c r="O57" s="175"/>
      <c r="P57" s="175">
        <f>'将来負担比率（分子）の構造'!M$51</f>
        <v>946</v>
      </c>
    </row>
    <row r="58" spans="1:16" x14ac:dyDescent="0.15">
      <c r="A58" s="175" t="s">
        <v>41</v>
      </c>
      <c r="B58" s="175"/>
      <c r="C58" s="175"/>
      <c r="D58" s="175">
        <f>'将来負担比率（分子）の構造'!I$50</f>
        <v>1053</v>
      </c>
      <c r="E58" s="175"/>
      <c r="F58" s="175"/>
      <c r="G58" s="175">
        <f>'将来負担比率（分子）の構造'!J$50</f>
        <v>1190</v>
      </c>
      <c r="H58" s="175"/>
      <c r="I58" s="175"/>
      <c r="J58" s="175">
        <f>'将来負担比率（分子）の構造'!K$50</f>
        <v>1540</v>
      </c>
      <c r="K58" s="175"/>
      <c r="L58" s="175"/>
      <c r="M58" s="175">
        <f>'将来負担比率（分子）の構造'!L$50</f>
        <v>1640</v>
      </c>
      <c r="N58" s="175"/>
      <c r="O58" s="175"/>
      <c r="P58" s="175">
        <f>'将来負担比率（分子）の構造'!M$50</f>
        <v>1883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635</v>
      </c>
      <c r="C62" s="175"/>
      <c r="D62" s="175"/>
      <c r="E62" s="175">
        <f>'将来負担比率（分子）の構造'!J$45</f>
        <v>598</v>
      </c>
      <c r="F62" s="175"/>
      <c r="G62" s="175"/>
      <c r="H62" s="175">
        <f>'将来負担比率（分子）の構造'!K$45</f>
        <v>575</v>
      </c>
      <c r="I62" s="175"/>
      <c r="J62" s="175"/>
      <c r="K62" s="175">
        <f>'将来負担比率（分子）の構造'!L$45</f>
        <v>564</v>
      </c>
      <c r="L62" s="175"/>
      <c r="M62" s="175"/>
      <c r="N62" s="175">
        <f>'将来負担比率（分子）の構造'!M$45</f>
        <v>580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815</v>
      </c>
      <c r="C64" s="175"/>
      <c r="D64" s="175"/>
      <c r="E64" s="175">
        <f>'将来負担比率（分子）の構造'!J$43</f>
        <v>757</v>
      </c>
      <c r="F64" s="175"/>
      <c r="G64" s="175"/>
      <c r="H64" s="175">
        <f>'将来負担比率（分子）の構造'!K$43</f>
        <v>743</v>
      </c>
      <c r="I64" s="175"/>
      <c r="J64" s="175"/>
      <c r="K64" s="175">
        <f>'将来負担比率（分子）の構造'!L$43</f>
        <v>894</v>
      </c>
      <c r="L64" s="175"/>
      <c r="M64" s="175"/>
      <c r="N64" s="175">
        <f>'将来負担比率（分子）の構造'!M$43</f>
        <v>1575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6224</v>
      </c>
      <c r="C66" s="175"/>
      <c r="D66" s="175"/>
      <c r="E66" s="175">
        <f>'将来負担比率（分子）の構造'!J$41</f>
        <v>6049</v>
      </c>
      <c r="F66" s="175"/>
      <c r="G66" s="175"/>
      <c r="H66" s="175">
        <f>'将来負担比率（分子）の構造'!K$41</f>
        <v>5921</v>
      </c>
      <c r="I66" s="175"/>
      <c r="J66" s="175"/>
      <c r="K66" s="175">
        <f>'将来負担比率（分子）の構造'!L$41</f>
        <v>5697</v>
      </c>
      <c r="L66" s="175"/>
      <c r="M66" s="175"/>
      <c r="N66" s="175">
        <f>'将来負担比率（分子）の構造'!M$41</f>
        <v>5527</v>
      </c>
      <c r="O66" s="175"/>
      <c r="P66" s="175"/>
    </row>
    <row r="67" spans="1:16" x14ac:dyDescent="0.15">
      <c r="A67" s="175" t="s">
        <v>71</v>
      </c>
      <c r="B67" s="175" t="e">
        <f>NA()</f>
        <v>#N/A</v>
      </c>
      <c r="C67" s="175">
        <f>IF(ISNUMBER('将来負担比率（分子）の構造'!I$53), IF('将来負担比率（分子）の構造'!I$53 &lt; 0, 0, '将来負担比率（分子）の構造'!I$53), NA())</f>
        <v>879</v>
      </c>
      <c r="D67" s="175" t="e">
        <f>NA()</f>
        <v>#N/A</v>
      </c>
      <c r="E67" s="175" t="e">
        <f>NA()</f>
        <v>#N/A</v>
      </c>
      <c r="F67" s="175">
        <f>IF(ISNUMBER('将来負担比率（分子）の構造'!J$53), IF('将来負担比率（分子）の構造'!J$53 &lt; 0, 0, '将来負担比率（分子）の構造'!J$53), NA())</f>
        <v>618</v>
      </c>
      <c r="G67" s="175" t="e">
        <f>NA()</f>
        <v>#N/A</v>
      </c>
      <c r="H67" s="175" t="e">
        <f>NA()</f>
        <v>#N/A</v>
      </c>
      <c r="I67" s="175">
        <f>IF(ISNUMBER('将来負担比率（分子）の構造'!K$53), IF('将来負担比率（分子）の構造'!K$53 &lt; 0, 0, '将来負担比率（分子）の構造'!K$53), NA())</f>
        <v>254</v>
      </c>
      <c r="J67" s="175" t="e">
        <f>NA()</f>
        <v>#N/A</v>
      </c>
      <c r="K67" s="175" t="e">
        <f>NA()</f>
        <v>#N/A</v>
      </c>
      <c r="L67" s="175">
        <f>IF(ISNUMBER('将来負担比率（分子）の構造'!L$53), IF('将来負担比率（分子）の構造'!L$53 &lt; 0, 0, '将来負担比率（分子）の構造'!L$53), NA())</f>
        <v>265</v>
      </c>
      <c r="M67" s="175" t="e">
        <f>NA()</f>
        <v>#N/A</v>
      </c>
      <c r="N67" s="175" t="e">
        <f>NA()</f>
        <v>#N/A</v>
      </c>
      <c r="O67" s="175">
        <f>IF(ISNUMBER('将来負担比率（分子）の構造'!M$53), IF('将来負担比率（分子）の構造'!M$53 &lt; 0, 0, '将来負担比率（分子）の構造'!M$53), NA())</f>
        <v>311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908</v>
      </c>
      <c r="C72" s="179">
        <f>基金残高に係る経年分析!G55</f>
        <v>972</v>
      </c>
      <c r="D72" s="179">
        <f>基金残高に係る経年分析!H55</f>
        <v>1148</v>
      </c>
    </row>
    <row r="73" spans="1:16" x14ac:dyDescent="0.15">
      <c r="A73" s="178" t="s">
        <v>74</v>
      </c>
      <c r="B73" s="179">
        <f>基金残高に係る経年分析!F56</f>
        <v>33</v>
      </c>
      <c r="C73" s="179">
        <f>基金残高に係る経年分析!G56</f>
        <v>33</v>
      </c>
      <c r="D73" s="179">
        <f>基金残高に係る経年分析!H56</f>
        <v>45</v>
      </c>
    </row>
    <row r="74" spans="1:16" x14ac:dyDescent="0.15">
      <c r="A74" s="178" t="s">
        <v>75</v>
      </c>
      <c r="B74" s="179">
        <f>基金残高に係る経年分析!F57</f>
        <v>514</v>
      </c>
      <c r="C74" s="179">
        <f>基金残高に係る経年分析!G57</f>
        <v>524</v>
      </c>
      <c r="D74" s="179">
        <f>基金残高に係る経年分析!H57</f>
        <v>546</v>
      </c>
    </row>
  </sheetData>
  <sheetProtection algorithmName="SHA-512" hashValue="uKLtIktFKYIvPkD4kAnd8oouI+ZEUA89qi436DkWEqdPN3AdABbuw2ub75x7efypuE3XoCwgvZhydsQpY0zeTg==" saltValue="iAIQPhhdcHla98us8Ha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2025-03-21T07:11:36Z</cp:lastPrinted>
  <dcterms:created xsi:type="dcterms:W3CDTF">2025-02-19T00:12:57Z</dcterms:created>
  <dcterms:modified xsi:type="dcterms:W3CDTF">2025-03-21T07:12:36Z</dcterms:modified>
  <cp:category/>
</cp:coreProperties>
</file>