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16.51.40\総務-企g\☆　財政担当\10財政公表\05 財政状況資料集\R4財政状況資料集\2024.3.6_令和４年度財政状況資料集の作成及び提出について\04 確認\02 提出\"/>
    </mc:Choice>
  </mc:AlternateContent>
  <xr:revisionPtr revIDLastSave="0" documentId="13_ncr:1_{A5E4A93E-B29A-4C3E-B19C-1566094E66C8}"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BW34" i="10"/>
  <c r="BW35" i="10" s="1"/>
  <c r="BW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<sst xmlns="http://schemas.openxmlformats.org/spreadsheetml/2006/main" count="1111" uniqueCount="599">
  <si>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</si>
  <si>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</si>
  <si>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</si>
  <si>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</si>
  <si>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</si>
  <si>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</si>
  <si>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</si>
  <si>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</si>
  <si>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</si>
  <si>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</si>
  <si>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</si>
  <si>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</si>
  <si>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</si>
  <si>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</si>
  <si>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</si>
  <si>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</si>
  <si>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</si>
  <si>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</si>
  <si>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</si>
  <si>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</si>
  <si>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</si>
  <si>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</si>
  <si>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</si>
  <si>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</si>
  <si>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</si>
  <si>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</si>
  <si>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</si>
  <si>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</si>
  <si>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</si>
  <si>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</si>
  <si>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</si>
  <si>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</si>
  <si>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</si>
  <si>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</si>
  <si>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</si>
  <si>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</si>
  <si>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</si>
  <si>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</si>
  <si>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</si>
  <si>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</si>
  <si>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</si>
  <si>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</si>
  <si>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</si>
  <si>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</si>
  <si>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</si>
  <si>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</si>
  <si>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</si>
  <si>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</si>
  <si>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</si>
  <si>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</si>
  <si>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</si>
  <si>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</si>
  <si>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</si>
  <si>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</si>
  <si>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</si>
  <si>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</si>
  <si>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</si>
  <si>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</si>
  <si>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</si>
  <si>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</si>
  <si>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</si>
  <si>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</si>
  <si>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</si>
  <si>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</si>
  <si>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</si>
  <si>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</si>
  <si>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</si>
  <si>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</si>
  <si>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</si>
  <si>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</si>
  <si>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</si>
  <si>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</si>
  <si>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</si>
  <si>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</si>
  <si>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</si>
  <si>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</si>
  <si>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</si>
  <si>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</si>
  <si>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</si>
  <si>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</si>
  <si>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</si>
  <si>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</si>
  <si>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</si>
  <si>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</si>
  <si>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</si>
  <si>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</si>
  <si>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</si>
  <si>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</si>
  <si>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</si>
  <si>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</si>
  <si>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</si>
  <si>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</si>
  <si>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</si>
  <si>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</si>
  <si>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</si>
  <si>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</si>
  <si>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</si>
  <si>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</si>
  <si>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</si>
  <si>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</si>
  <si>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</si>
  <si>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</si>
  <si>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</si>
  <si>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</si>
  <si>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</si>
  <si>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</si>
  <si>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</si>
  <si>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</si>
  <si>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</si>
  <si>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</si>
  <si>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</si>
  <si>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</si>
  <si>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</si>
  <si>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</si>
  <si>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</si>
  <si>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</si>
  <si>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</si>
  <si>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</si>
  <si>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</si>
  <si>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</si>
  <si>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</si>
  <si>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</si>
  <si>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</si>
  <si>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</si>
  <si>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</si>
  <si>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</si>
  <si>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</si>
  <si>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</si>
  <si>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</si>
  <si>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</si>
  <si>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</si>
  <si>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</si>
  <si>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</si>
  <si>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</si>
  <si>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</si>
  <si>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</si>
  <si>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</si>
  <si>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</si>
  <si>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</si>
  <si>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</si>
  <si>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</si>
  <si>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</si>
  <si>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</si>
  <si>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</si>
  <si>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</si>
  <si>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</si>
  <si>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</si>
  <si>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</si>
  <si>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</si>
  <si>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</si>
  <si>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</si>
  <si>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</si>
  <si>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</si>
  <si>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</si>
  <si>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</si>
  <si>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</si>
  <si>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</si>
  <si>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</si>
  <si>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</si>
  <si>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</si>
  <si>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</si>
  <si>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</si>
  <si>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</si>
  <si>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</si>
  <si>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</si>
  <si>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</si>
  <si>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</si>
  <si>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</si>
  <si>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</si>
  <si>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</si>
  <si>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</si>
  <si>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</si>
  <si>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</si>
  <si>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</si>
  <si>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</si>
  <si>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</si>
  <si>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</si>
  <si>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</si>
  <si>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</si>
  <si>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</si>
  <si>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</si>
  <si>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</si>
  <si>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</si>
  <si>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</si>
  <si>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</si>
  <si>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</si>
  <si>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</si>
  <si>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</si>
  <si>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</si>
  <si>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</si>
  <si>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</si>
  <si>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</si>
  <si>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</si>
  <si>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</si>
  <si>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</si>
  <si>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</si>
  <si>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</si>
  <si>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</si>
  <si>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</si>
  <si>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</si>
  <si>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</si>
  <si>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</si>
  <si>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</si>
  <si>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</si>
  <si>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</si>
  <si>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</si>
  <si>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</si>
  <si>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</si>
  <si>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</si>
  <si>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</si>
  <si>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</si>
  <si>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</si>
  <si>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</si>
  <si>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</si>
  <si>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</si>
  <si>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</si>
  <si>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北海道下川町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</si>
  <si>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</si>
  <si>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</si>
  <si>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</si>
  <si>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</si>
  <si>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</si>
  <si>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</si>
  <si>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</si>
  <si>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</si>
  <si>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</si>
  <si>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</si>
  <si>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</si>
  <si>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</si>
  <si>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</si>
  <si>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</si>
  <si>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</si>
  <si>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</si>
  <si>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</si>
  <si>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</si>
  <si>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</si>
  <si>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</si>
  <si>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</si>
  <si>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</si>
  <si>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</si>
  <si>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</si>
  <si>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</si>
  <si>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</si>
  <si>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</si>
  <si>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</si>
  <si>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</si>
  <si>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</si>
  <si>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</si>
  <si>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</si>
  <si>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</si>
  <si>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</si>
  <si>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</si>
  <si>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</si>
  <si>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</si>
  <si>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</si>
  <si>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</si>
  <si>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</si>
  <si>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</si>
  <si>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</si>
  <si>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</si>
  <si>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</si>
  <si>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</si>
  <si>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</si>
  <si>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</si>
  <si>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</si>
  <si>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</si>
  <si>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</si>
  <si>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</si>
  <si>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</si>
  <si>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</si>
  <si>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</si>
  <si>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</si>
  <si>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</si>
  <si>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</si>
  <si>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</si>
  <si>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</si>
  <si>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</si>
  <si>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</si>
  <si>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</si>
  <si>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</si>
  <si>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</si>
  <si>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</si>
  <si>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</si>
  <si>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</si>
  <si>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</si>
  <si>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</si>
  <si>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</si>
  <si>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</si>
  <si>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</si>
  <si>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</si>
  <si>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</si>
  <si>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</si>
  <si>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</si>
  <si>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</si>
  <si>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</si>
  <si>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</si>
  <si>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</si>
  <si>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</si>
  <si>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</si>
  <si>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</si>
  <si>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</si>
  <si>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</si>
  <si>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</si>
  <si>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</si>
  <si>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</si>
  <si>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</si>
  <si>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</si>
  <si>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</si>
  <si>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</si>
  <si>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</si>
  <si>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</si>
  <si>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</si>
  <si>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</si>
  <si>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</si>
  <si>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</si>
  <si>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</si>
  <si>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</si>
  <si>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</si>
  <si>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</si>
  <si>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</si>
  <si>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</si>
  <si>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</si>
  <si>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</si>
  <si>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</si>
  <si>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</si>
  <si>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</si>
  <si>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</si>
  <si>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</si>
  <si>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</si>
  <si>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</si>
  <si>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</si>
  <si>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</si>
  <si>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</si>
  <si>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</si>
  <si>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</si>
  <si>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</si>
  <si>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</si>
  <si>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</si>
  <si>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</si>
  <si>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</si>
  <si>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</si>
  <si>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</si>
  <si>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</si>
  <si>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</si>
  <si>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</si>
  <si>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</si>
  <si>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</si>
  <si>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</si>
  <si>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</si>
  <si>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</si>
  <si>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</si>
  <si>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</si>
  <si>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</si>
  <si>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</si>
  <si>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</si>
  <si>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</si>
  <si>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</si>
  <si>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</si>
  <si>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</si>
  <si>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</si>
  <si>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</si>
  <si>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</si>
  <si>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</si>
  <si>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</si>
  <si>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</si>
  <si>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</si>
  <si>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</si>
  <si>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</si>
  <si>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</si>
  <si>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北海道下川町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</si>
  <si>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</si>
  <si>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</si>
  <si>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</si>
  <si>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</si>
  <si>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</si>
  <si>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</si>
  <si>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</si>
  <si>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</si>
  <si>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</si>
  <si>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</si>
  <si>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</si>
  <si>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</si>
  <si>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</si>
  <si>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</si>
  <si>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</si>
  <si>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</si>
  <si>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</si>
  <si>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</si>
  <si>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</si>
  <si>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</si>
  <si>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</si>
  <si>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</si>
  <si>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</si>
  <si>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</si>
  <si>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</si>
  <si>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</si>
  <si>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</si>
  <si>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</si>
  <si>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</si>
  <si>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</si>
  <si>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</si>
  <si>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</si>
  <si>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</si>
  <si>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介護保険特別会計（介護保険事業勘定）</t>
    <phoneticPr fontId="5"/>
  </si>
  <si>
    <t>介護保険特別会計（介護サービス事業勘定）</t>
    <phoneticPr fontId="5"/>
  </si>
  <si>
    <t>国民健康保険事業特別会計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</si>
  <si>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</si>
  <si>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</si>
  <si>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</si>
  <si>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</si>
  <si>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</si>
  <si>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</si>
  <si>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</si>
  <si>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</si>
  <si>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</si>
  <si>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</si>
  <si>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</si>
  <si>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</si>
  <si>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</si>
  <si>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</si>
  <si>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</si>
  <si>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</si>
  <si>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</si>
  <si>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</si>
  <si>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</si>
  <si>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</si>
  <si>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</si>
  <si>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</si>
  <si>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</si>
  <si>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</si>
  <si>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</si>
  <si>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</si>
  <si>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</si>
  <si>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</si>
  <si>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</si>
  <si>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</si>
  <si>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</si>
  <si>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</si>
  <si>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</si>
  <si>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</si>
  <si>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</si>
  <si>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</si>
  <si>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</si>
  <si>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</si>
  <si>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</si>
  <si>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</si>
  <si>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</si>
  <si>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</si>
  <si>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</si>
  <si>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</si>
  <si>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</si>
  <si>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</si>
  <si>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</si>
  <si>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</si>
  <si>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</si>
  <si>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</si>
  <si>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</si>
  <si>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</si>
  <si>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</si>
  <si>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</si>
  <si>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</si>
  <si>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</si>
  <si>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</si>
  <si>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</si>
  <si>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</si>
  <si>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</si>
  <si>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</si>
  <si>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</si>
  <si>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</si>
  <si>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</si>
  <si>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</si>
  <si>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</si>
  <si>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</si>
  <si>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</si>
  <si>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</si>
  <si>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</si>
  <si>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</si>
  <si>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</si>
  <si>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</si>
  <si>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</si>
  <si>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</si>
  <si>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</si>
  <si>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</si>
  <si>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</si>
  <si>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</si>
  <si>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</si>
  <si>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</si>
  <si>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</si>
  <si>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</si>
  <si>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</si>
  <si>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</si>
  <si>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</si>
  <si>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</si>
  <si>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</si>
  <si>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</si>
  <si>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</si>
  <si>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</si>
  <si>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</si>
  <si>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</si>
  <si>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</si>
  <si>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</si>
  <si>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</si>
  <si>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</si>
  <si>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</si>
  <si>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</si>
  <si>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</si>
  <si>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</si>
  <si>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</si>
  <si>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</si>
  <si>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</si>
  <si>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</si>
  <si>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</si>
  <si>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</si>
  <si>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</si>
  <si>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</si>
  <si>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</si>
  <si>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</si>
  <si>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</si>
  <si>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</si>
  <si>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</si>
  <si>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</si>
  <si>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</si>
  <si>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</si>
  <si>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</si>
  <si>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</si>
  <si>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</si>
  <si>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</si>
  <si>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</si>
  <si>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</si>
  <si>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</si>
  <si>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</si>
  <si>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</si>
  <si>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</si>
  <si>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</si>
  <si>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</si>
  <si>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</si>
  <si>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</si>
  <si>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</si>
  <si>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</si>
  <si>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</si>
  <si>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</si>
  <si>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</si>
  <si>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</si>
  <si>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</si>
  <si>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</si>
  <si>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</si>
  <si>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</si>
  <si>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</si>
  <si>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</si>
  <si>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</si>
  <si>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</si>
  <si>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</si>
  <si>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</si>
  <si>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</si>
  <si>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</si>
  <si>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</si>
  <si>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</si>
  <si>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</si>
  <si>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</si>
  <si>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</si>
  <si>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</si>
  <si>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</si>
  <si>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</si>
  <si>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</si>
  <si>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</si>
  <si>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</si>
  <si>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</si>
  <si>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</si>
  <si>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</si>
  <si>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</si>
  <si>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</si>
  <si>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4.70</t>
  </si>
  <si>
    <t>▲ 1.13</t>
  </si>
  <si>
    <t>一般会計</t>
  </si>
  <si>
    <t>病院事業会計</t>
  </si>
  <si>
    <t>介護保険特別会計（介護保険事業勘定）</t>
  </si>
  <si>
    <t>介護保険特別会計（介護サービス事業勘定）</t>
  </si>
  <si>
    <t>下水道事業特別会計</t>
  </si>
  <si>
    <t>簡易水道事業特別会計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</si>
  <si>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</si>
  <si>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</si>
  <si>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</si>
  <si>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</si>
  <si>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</si>
  <si>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</si>
  <si>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</si>
  <si>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</si>
  <si>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</si>
  <si>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</si>
  <si>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</si>
  <si>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名寄地区衛生施設事務組合</t>
  </si>
  <si>
    <t>上川北部消防事務組合</t>
  </si>
  <si>
    <t>上川教育センター</t>
  </si>
  <si>
    <t>下川町ふるさと開発振興公社</t>
  </si>
  <si>
    <t>ふるさとづくり基金</t>
  </si>
  <si>
    <t>木質バイオマス削減効果活用基金</t>
  </si>
  <si>
    <t>木質原料製造施設基金</t>
  </si>
  <si>
    <t>青少年育成基金</t>
  </si>
  <si>
    <t>森林づくり基金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</si>
</sst>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55E-48D3-ACBC-0EFD755B07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229614</c:v>
                </c:pt>
                <c:pt idx="1">
                  <c:v>271431</c:v>
                </c:pt>
                <c:pt idx="2">
                  <c:v>274134</c:v>
                </c:pt>
                <c:pt idx="3">
                  <c:v>358103</c:v>
                </c:pt>
                <c:pt idx="4">
                  <c:v>415966</c:v>
                </c:pt>
              </c:numCache>
            </c:numRef>
          </c:val>
          <c:smooth val="0"/>
          <c:extLst>
            <c:ext xmlns:c16="http://schemas.microsoft.com/office/drawing/2014/chart" uri="{C3380CC4-5D6E-409C-BE32-E72D297353CC}">
              <c16:uniqueId val="{00000001-055E-48D3-ACBC-0EFD755B07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3.68</c:v>
                </c:pt>
                <c:pt idx="1">
                  <c:v>3.22</c:v>
                </c:pt>
                <c:pt idx="2">
                  <c:v>4.55</c:v>
                </c:pt>
                <c:pt idx="3">
                  <c:v>5.05</c:v>
                </c:pt>
                <c:pt idx="4">
                  <c:v>7.14</c:v>
                </c:pt>
              </c:numCache>
            </c:numRef>
          </c:val>
          <c:extLst>
            <c:ext xmlns:c16="http://schemas.microsoft.com/office/drawing/2014/chart" uri="{C3380CC4-5D6E-409C-BE32-E72D297353CC}">
              <c16:uniqueId val="{00000000-E625-42F0-A6A6-A7869B100E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15.59</c:v>
                </c:pt>
                <c:pt idx="1">
                  <c:v>16.8</c:v>
                </c:pt>
                <c:pt idx="2">
                  <c:v>19.16</c:v>
                </c:pt>
                <c:pt idx="3">
                  <c:v>26.97</c:v>
                </c:pt>
                <c:pt idx="4">
                  <c:v>29.44</c:v>
                </c:pt>
              </c:numCache>
            </c:numRef>
          </c:val>
          <c:extLst>
            <c:ext xmlns:c16="http://schemas.microsoft.com/office/drawing/2014/chart" uri="{C3380CC4-5D6E-409C-BE32-E72D297353CC}">
              <c16:uniqueId val="{00000001-E625-42F0-A6A6-A7869B100E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c:v>
                </c:pt>
                <c:pt idx="1">
                  <c:v>-1.1299999999999999</c:v>
                </c:pt>
                <c:pt idx="2">
                  <c:v>2.94</c:v>
                </c:pt>
                <c:pt idx="3">
                  <c:v>7.69</c:v>
                </c:pt>
                <c:pt idx="4">
                  <c:v>1.1200000000000001</c:v>
                </c:pt>
              </c:numCache>
            </c:numRef>
          </c:val>
          <c:smooth val="0"/>
          <c:extLst>
            <c:ext xmlns:c16="http://schemas.microsoft.com/office/drawing/2014/chart" uri="{C3380CC4-5D6E-409C-BE32-E72D297353CC}">
              <c16:uniqueId val="{00000002-E625-42F0-A6A6-A7869B100E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5A-478A-BE2E-1E5D0E80D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A-478A-BE2E-1E5D0E80D32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F35A-478A-BE2E-1E5D0E80D32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0.25</c:v>
                </c:pt>
                <c:pt idx="2">
                  <c:v>#N/A</c:v>
                </c:pt>
                <c:pt idx="3">
                  <c:v>0.31</c:v>
                </c:pt>
                <c:pt idx="4">
                  <c:v>#N/A</c:v>
                </c:pt>
                <c:pt idx="5">
                  <c:v>0.39</c:v>
                </c:pt>
                <c:pt idx="6">
                  <c:v>#N/A</c:v>
                </c:pt>
                <c:pt idx="7">
                  <c:v>0.24</c:v>
                </c:pt>
                <c:pt idx="8">
                  <c:v>#N/A</c:v>
                </c:pt>
                <c:pt idx="9">
                  <c:v>7.0000000000000007E-2</c:v>
                </c:pt>
              </c:numCache>
            </c:numRef>
          </c:val>
          <c:extLst>
            <c:ext xmlns:c16="http://schemas.microsoft.com/office/drawing/2014/chart" uri="{C3380CC4-5D6E-409C-BE32-E72D297353CC}">
              <c16:uniqueId val="{00000003-F35A-478A-BE2E-1E5D0E80D32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0.21</c:v>
                </c:pt>
                <c:pt idx="4">
                  <c:v>#N/A</c:v>
                </c:pt>
                <c:pt idx="5">
                  <c:v>0.28000000000000003</c:v>
                </c:pt>
                <c:pt idx="6">
                  <c:v>#N/A</c:v>
                </c:pt>
                <c:pt idx="7">
                  <c:v>0.09</c:v>
                </c:pt>
                <c:pt idx="8">
                  <c:v>#N/A</c:v>
                </c:pt>
                <c:pt idx="9">
                  <c:v>0.11</c:v>
                </c:pt>
              </c:numCache>
            </c:numRef>
          </c:val>
          <c:extLst>
            <c:ext xmlns:c16="http://schemas.microsoft.com/office/drawing/2014/chart" uri="{C3380CC4-5D6E-409C-BE32-E72D297353CC}">
              <c16:uniqueId val="{00000004-F35A-478A-BE2E-1E5D0E80D32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0.12</c:v>
                </c:pt>
                <c:pt idx="4">
                  <c:v>#N/A</c:v>
                </c:pt>
                <c:pt idx="5">
                  <c:v>0.31</c:v>
                </c:pt>
                <c:pt idx="6">
                  <c:v>#N/A</c:v>
                </c:pt>
                <c:pt idx="7">
                  <c:v>7.0000000000000007E-2</c:v>
                </c:pt>
                <c:pt idx="8">
                  <c:v>#N/A</c:v>
                </c:pt>
                <c:pt idx="9">
                  <c:v>0.14000000000000001</c:v>
                </c:pt>
              </c:numCache>
            </c:numRef>
          </c:val>
          <c:extLst>
            <c:ext xmlns:c16="http://schemas.microsoft.com/office/drawing/2014/chart" uri="{C3380CC4-5D6E-409C-BE32-E72D297353CC}">
              <c16:uniqueId val="{00000005-F35A-478A-BE2E-1E5D0E80D32D}"/>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0.32</c:v>
                </c:pt>
                <c:pt idx="4">
                  <c:v>#N/A</c:v>
                </c:pt>
                <c:pt idx="5">
                  <c:v>0.22</c:v>
                </c:pt>
                <c:pt idx="6">
                  <c:v>#N/A</c:v>
                </c:pt>
                <c:pt idx="7">
                  <c:v>0.35</c:v>
                </c:pt>
                <c:pt idx="8">
                  <c:v>#N/A</c:v>
                </c:pt>
                <c:pt idx="9">
                  <c:v>0.14000000000000001</c:v>
                </c:pt>
              </c:numCache>
            </c:numRef>
          </c:val>
          <c:extLst>
            <c:ext xmlns:c16="http://schemas.microsoft.com/office/drawing/2014/chart" uri="{C3380CC4-5D6E-409C-BE32-E72D297353CC}">
              <c16:uniqueId val="{00000006-F35A-478A-BE2E-1E5D0E80D32D}"/>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0.43</c:v>
                </c:pt>
                <c:pt idx="2">
                  <c:v>#N/A</c:v>
                </c:pt>
                <c:pt idx="3">
                  <c:v>0.22</c:v>
                </c:pt>
                <c:pt idx="4">
                  <c:v>#N/A</c:v>
                </c:pt>
                <c:pt idx="5">
                  <c:v>1.01</c:v>
                </c:pt>
                <c:pt idx="6">
                  <c:v>#N/A</c:v>
                </c:pt>
                <c:pt idx="7">
                  <c:v>1.1399999999999999</c:v>
                </c:pt>
                <c:pt idx="8">
                  <c:v>#N/A</c:v>
                </c:pt>
                <c:pt idx="9">
                  <c:v>1.66</c:v>
                </c:pt>
              </c:numCache>
            </c:numRef>
          </c:val>
          <c:extLst>
            <c:ext xmlns:c16="http://schemas.microsoft.com/office/drawing/2014/chart" uri="{C3380CC4-5D6E-409C-BE32-E72D297353CC}">
              <c16:uniqueId val="{00000007-F35A-478A-BE2E-1E5D0E80D32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1.26</c:v>
                </c:pt>
                <c:pt idx="2">
                  <c:v>#N/A</c:v>
                </c:pt>
                <c:pt idx="3">
                  <c:v>1.75</c:v>
                </c:pt>
                <c:pt idx="4">
                  <c:v>#N/A</c:v>
                </c:pt>
                <c:pt idx="5">
                  <c:v>2.5499999999999998</c:v>
                </c:pt>
                <c:pt idx="6">
                  <c:v>#N/A</c:v>
                </c:pt>
                <c:pt idx="7">
                  <c:v>2.71</c:v>
                </c:pt>
                <c:pt idx="8">
                  <c:v>#N/A</c:v>
                </c:pt>
                <c:pt idx="9">
                  <c:v>2.88</c:v>
                </c:pt>
              </c:numCache>
            </c:numRef>
          </c:val>
          <c:extLst>
            <c:ext xmlns:c16="http://schemas.microsoft.com/office/drawing/2014/chart" uri="{C3380CC4-5D6E-409C-BE32-E72D297353CC}">
              <c16:uniqueId val="{00000008-F35A-478A-BE2E-1E5D0E80D3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3.67</c:v>
                </c:pt>
                <c:pt idx="2">
                  <c:v>#N/A</c:v>
                </c:pt>
                <c:pt idx="3">
                  <c:v>3.21</c:v>
                </c:pt>
                <c:pt idx="4">
                  <c:v>#N/A</c:v>
                </c:pt>
                <c:pt idx="5">
                  <c:v>4.54</c:v>
                </c:pt>
                <c:pt idx="6">
                  <c:v>#N/A</c:v>
                </c:pt>
                <c:pt idx="7">
                  <c:v>5.05</c:v>
                </c:pt>
                <c:pt idx="8">
                  <c:v>#N/A</c:v>
                </c:pt>
                <c:pt idx="9">
                  <c:v>7.14</c:v>
                </c:pt>
              </c:numCache>
            </c:numRef>
          </c:val>
          <c:extLst>
            <c:ext xmlns:c16="http://schemas.microsoft.com/office/drawing/2014/chart" uri="{C3380CC4-5D6E-409C-BE32-E72D297353CC}">
              <c16:uniqueId val="{00000009-F35A-478A-BE2E-1E5D0E80D3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565</c:v>
                </c:pt>
                <c:pt idx="5">
                  <c:v>568</c:v>
                </c:pt>
                <c:pt idx="8">
                  <c:v>620</c:v>
                </c:pt>
                <c:pt idx="11">
                  <c:v>622</c:v>
                </c:pt>
                <c:pt idx="14">
                  <c:v>628</c:v>
                </c:pt>
              </c:numCache>
            </c:numRef>
          </c:val>
          <c:extLst>
            <c:ext xmlns:c16="http://schemas.microsoft.com/office/drawing/2014/chart" uri="{C3380CC4-5D6E-409C-BE32-E72D297353CC}">
              <c16:uniqueId val="{00000000-B07F-4E8B-BF3D-D07E1C2275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7F-4E8B-BF3D-D07E1C2275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B07F-4E8B-BF3D-D07E1C2275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B07F-4E8B-BF3D-D07E1C2275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110</c:v>
                </c:pt>
                <c:pt idx="3">
                  <c:v>108</c:v>
                </c:pt>
                <c:pt idx="6">
                  <c:v>109</c:v>
                </c:pt>
                <c:pt idx="9">
                  <c:v>94</c:v>
                </c:pt>
                <c:pt idx="12">
                  <c:v>112</c:v>
                </c:pt>
              </c:numCache>
            </c:numRef>
          </c:val>
          <c:extLst>
            <c:ext xmlns:c16="http://schemas.microsoft.com/office/drawing/2014/chart" uri="{C3380CC4-5D6E-409C-BE32-E72D297353CC}">
              <c16:uniqueId val="{00000004-B07F-4E8B-BF3D-D07E1C2275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7F-4E8B-BF3D-D07E1C2275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7F-4E8B-BF3D-D07E1C2275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582</c:v>
                </c:pt>
                <c:pt idx="3">
                  <c:v>609</c:v>
                </c:pt>
                <c:pt idx="6">
                  <c:v>672</c:v>
                </c:pt>
                <c:pt idx="9">
                  <c:v>700</c:v>
                </c:pt>
                <c:pt idx="12">
                  <c:v>713</c:v>
                </c:pt>
              </c:numCache>
            </c:numRef>
          </c:val>
          <c:extLst>
            <c:ext xmlns:c16="http://schemas.microsoft.com/office/drawing/2014/chart" uri="{C3380CC4-5D6E-409C-BE32-E72D297353CC}">
              <c16:uniqueId val="{00000007-B07F-4E8B-BF3D-D07E1C2275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c:v>
                </c:pt>
                <c:pt idx="2">
                  <c:v>#N/A</c:v>
                </c:pt>
                <c:pt idx="3">
                  <c:v>#N/A</c:v>
                </c:pt>
                <c:pt idx="4">
                  <c:v>151</c:v>
                </c:pt>
                <c:pt idx="5">
                  <c:v>#N/A</c:v>
                </c:pt>
                <c:pt idx="6">
                  <c:v>#N/A</c:v>
                </c:pt>
                <c:pt idx="7">
                  <c:v>162</c:v>
                </c:pt>
                <c:pt idx="8">
                  <c:v>#N/A</c:v>
                </c:pt>
                <c:pt idx="9">
                  <c:v>#N/A</c:v>
                </c:pt>
                <c:pt idx="10">
                  <c:v>173</c:v>
                </c:pt>
                <c:pt idx="11">
                  <c:v>#N/A</c:v>
                </c:pt>
                <c:pt idx="12">
                  <c:v>#N/A</c:v>
                </c:pt>
                <c:pt idx="13">
                  <c:v>198</c:v>
                </c:pt>
                <c:pt idx="14">
                  <c:v>#N/A</c:v>
                </c:pt>
              </c:numCache>
            </c:numRef>
          </c:val>
          <c:smooth val="0"/>
          <c:extLst>
            <c:ext xmlns:c16="http://schemas.microsoft.com/office/drawing/2014/chart" uri="{C3380CC4-5D6E-409C-BE32-E72D297353CC}">
              <c16:uniqueId val="{00000008-B07F-4E8B-BF3D-D07E1C2275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5175</c:v>
                </c:pt>
                <c:pt idx="5">
                  <c:v>5010</c:v>
                </c:pt>
                <c:pt idx="8">
                  <c:v>4811</c:v>
                </c:pt>
                <c:pt idx="11">
                  <c:v>4608</c:v>
                </c:pt>
                <c:pt idx="14">
                  <c:v>4415</c:v>
                </c:pt>
              </c:numCache>
            </c:numRef>
          </c:val>
          <c:extLst>
            <c:ext xmlns:c16="http://schemas.microsoft.com/office/drawing/2014/chart" uri="{C3380CC4-5D6E-409C-BE32-E72D297353CC}">
              <c16:uniqueId val="{00000000-AED2-46CF-B422-347254B487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607</c:v>
                </c:pt>
                <c:pt idx="5">
                  <c:v>731</c:v>
                </c:pt>
                <c:pt idx="8">
                  <c:v>784</c:v>
                </c:pt>
                <c:pt idx="11">
                  <c:v>836</c:v>
                </c:pt>
                <c:pt idx="14">
                  <c:v>835</c:v>
                </c:pt>
              </c:numCache>
            </c:numRef>
          </c:val>
          <c:extLst>
            <c:ext xmlns:c16="http://schemas.microsoft.com/office/drawing/2014/chart" uri="{C3380CC4-5D6E-409C-BE32-E72D297353CC}">
              <c16:uniqueId val="{00000001-AED2-46CF-B422-347254B487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1043</c:v>
                </c:pt>
                <c:pt idx="5">
                  <c:v>1053</c:v>
                </c:pt>
                <c:pt idx="8">
                  <c:v>1190</c:v>
                </c:pt>
                <c:pt idx="11">
                  <c:v>1540</c:v>
                </c:pt>
                <c:pt idx="14">
                  <c:v>1640</c:v>
                </c:pt>
              </c:numCache>
            </c:numRef>
          </c:val>
          <c:extLst>
            <c:ext xmlns:c16="http://schemas.microsoft.com/office/drawing/2014/chart" uri="{C3380CC4-5D6E-409C-BE32-E72D297353CC}">
              <c16:uniqueId val="{00000002-AED2-46CF-B422-347254B487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D2-46CF-B422-347254B487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D2-46CF-B422-347254B487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D2-46CF-B422-347254B487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666</c:v>
                </c:pt>
                <c:pt idx="3">
                  <c:v>635</c:v>
                </c:pt>
                <c:pt idx="6">
                  <c:v>598</c:v>
                </c:pt>
                <c:pt idx="9">
                  <c:v>575</c:v>
                </c:pt>
                <c:pt idx="12">
                  <c:v>564</c:v>
                </c:pt>
              </c:numCache>
            </c:numRef>
          </c:val>
          <c:extLst>
            <c:ext xmlns:c16="http://schemas.microsoft.com/office/drawing/2014/chart" uri="{C3380CC4-5D6E-409C-BE32-E72D297353CC}">
              <c16:uniqueId val="{00000006-AED2-46CF-B422-347254B487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AED2-46CF-B422-347254B487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869</c:v>
                </c:pt>
                <c:pt idx="3">
                  <c:v>815</c:v>
                </c:pt>
                <c:pt idx="6">
                  <c:v>757</c:v>
                </c:pt>
                <c:pt idx="9">
                  <c:v>743</c:v>
                </c:pt>
                <c:pt idx="12">
                  <c:v>894</c:v>
                </c:pt>
              </c:numCache>
            </c:numRef>
          </c:val>
          <c:extLst>
            <c:ext xmlns:c16="http://schemas.microsoft.com/office/drawing/2014/chart" uri="{C3380CC4-5D6E-409C-BE32-E72D297353CC}">
              <c16:uniqueId val="{00000008-AED2-46CF-B422-347254B487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D2-46CF-B422-347254B487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6302</c:v>
                </c:pt>
                <c:pt idx="3">
                  <c:v>6224</c:v>
                </c:pt>
                <c:pt idx="6">
                  <c:v>6049</c:v>
                </c:pt>
                <c:pt idx="9">
                  <c:v>5921</c:v>
                </c:pt>
                <c:pt idx="12">
                  <c:v>5697</c:v>
                </c:pt>
              </c:numCache>
            </c:numRef>
          </c:val>
          <c:extLst>
            <c:ext xmlns:c16="http://schemas.microsoft.com/office/drawing/2014/chart" uri="{C3380CC4-5D6E-409C-BE32-E72D297353CC}">
              <c16:uniqueId val="{0000000A-AED2-46CF-B422-347254B487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1013</c:v>
                </c:pt>
                <c:pt idx="2">
                  <c:v>#N/A</c:v>
                </c:pt>
                <c:pt idx="3">
                  <c:v>#N/A</c:v>
                </c:pt>
                <c:pt idx="4">
                  <c:v>879</c:v>
                </c:pt>
                <c:pt idx="5">
                  <c:v>#N/A</c:v>
                </c:pt>
                <c:pt idx="6">
                  <c:v>#N/A</c:v>
                </c:pt>
                <c:pt idx="7">
                  <c:v>618</c:v>
                </c:pt>
                <c:pt idx="8">
                  <c:v>#N/A</c:v>
                </c:pt>
                <c:pt idx="9">
                  <c:v>#N/A</c:v>
                </c:pt>
                <c:pt idx="10">
                  <c:v>254</c:v>
                </c:pt>
                <c:pt idx="11">
                  <c:v>#N/A</c:v>
                </c:pt>
                <c:pt idx="12">
                  <c:v>#N/A</c:v>
                </c:pt>
                <c:pt idx="13">
                  <c:v>265</c:v>
                </c:pt>
                <c:pt idx="14">
                  <c:v>#N/A</c:v>
                </c:pt>
              </c:numCache>
            </c:numRef>
          </c:val>
          <c:smooth val="0"/>
          <c:extLst>
            <c:ext xmlns:c16="http://schemas.microsoft.com/office/drawing/2014/chart" uri="{C3380CC4-5D6E-409C-BE32-E72D297353CC}">
              <c16:uniqueId val="{0000000B-AED2-46CF-B422-347254B487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598</c:v>
                </c:pt>
                <c:pt idx="1">
                  <c:v>908</c:v>
                </c:pt>
                <c:pt idx="2">
                  <c:v>972</c:v>
                </c:pt>
              </c:numCache>
            </c:numRef>
          </c:val>
          <c:extLst>
            <c:ext xmlns:c16="http://schemas.microsoft.com/office/drawing/2014/chart" uri="{C3380CC4-5D6E-409C-BE32-E72D297353CC}">
              <c16:uniqueId val="{00000000-7832-43B8-B898-BF5F9A925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33</c:v>
                </c:pt>
                <c:pt idx="2">
                  <c:v>33</c:v>
                </c:pt>
              </c:numCache>
            </c:numRef>
          </c:val>
          <c:extLst>
            <c:ext xmlns:c16="http://schemas.microsoft.com/office/drawing/2014/chart" uri="{C3380CC4-5D6E-409C-BE32-E72D297353CC}">
              <c16:uniqueId val="{00000001-7832-43B8-B898-BF5F9A925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523</c:v>
                </c:pt>
                <c:pt idx="1">
                  <c:v>514</c:v>
                </c:pt>
                <c:pt idx="2">
                  <c:v>524</c:v>
                </c:pt>
              </c:numCache>
            </c:numRef>
          </c:val>
          <c:extLst>
            <c:ext xmlns:c16="http://schemas.microsoft.com/office/drawing/2014/chart" uri="{C3380CC4-5D6E-409C-BE32-E72D297353CC}">
              <c16:uniqueId val="{00000002-7832-43B8-B898-BF5F9A925C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過疎対策事業債など地方交付税補填がある有利な起債の借入を中心に行っていたことにより、実質公債費比率（分子）はある程度抑えられていたが、近年続いた大型事業に伴う町債の償還が始まり、今後も増加していくことが見込まれるため、新規借入の抑制に努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近年続いた大型事業や経常経費の増加などにより、地方債残高が増加傾向にあったが、地方債発行額の抑制により、平成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年度から減少傾向に転じている。</a:t>
          </a:r>
        </a:p>
        <a:p>
          <a:r>
            <a:rPr kumimoji="1" lang="ja-JP" altLang="en-US" sz="1400">
              <a:latin typeface="ＭＳ ゴシック" pitchFamily="49" charset="-128"/>
              <a:ea typeface="ＭＳ ゴシック" pitchFamily="49" charset="-128"/>
            </a:rPr>
            <a:t>　今後も早期健全化基準（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％）に達する状況までには至らないが、持続可能な財政を堅持していくため、基金の確保や新規借入の抑制など対策を講じていく必要がある。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北海道下川町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年度にかけて、財政調整積立基金に決算積立等で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百万円、特定目的基金にふるさと納税等で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百万円を積み立てた一方、財政調整積立基金から財源調整として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総合計画に基づく事業等の財源に充当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木質バイオマス削減効果活用基金　：　子育て支援事業及び木質バイオマスボイラー更新等に要する経費に充当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木質原料製造施設基金　　　　　　：　下川町木質原料製造施設の整備に要する経費に充当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森林づくり基金　　　　　　　　　：　町有林の整備に要する経費に充当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　　　　　　　　　：　青少年の健全育成及び青少年の図書購入に要する経費に充当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年度に、総合計画に基づく事業等に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百万円を充当した一方で、ふるさと納税等で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百万円を積み立てたことによる減少。令和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基金をふるさとづくり基金に統合している。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木質バイオマス削減効果活用基金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年度にかけて、子育て支援に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百万円を充当した一方で、木質ボイラーによる燃料費の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削減効果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木質原料製造施設基金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年度にかけて、木質原料製造施設の運営に係る指定管理者納付金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を積み立てた一方で、木質原料製造施設運営事業に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百万円充当したことに伴う減少。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年度に、青少年育成事業等に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百万円を充当した一方で、ふるさと納税等で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基金を青少年育成基金に統合している。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森林づくり基金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年度にかけて、町有林整備事業に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百万円を充当した一方で、ふるさと納税等で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努めることとしている。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年度にかけて、公共施設老朽化への対応、施設管理・運営経費などの経常経費、公営企業等の経営状況を反映した繰出金への対応などに伴い、財源調整として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百万円を充当した一方、決算積立金等として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百万円を積み立てたことに伴い増加した。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年度地方交付税に措置された臨時財政対策債償還基金費の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百万円を積み立てたことに伴い増加した。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3,027
3,001
644.20
6,093,600
5,857,349
235,801
3,302,524
5,697,192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が前年度と比べ減収していることに加え、また、近年では転入者が転出者を上回るなど社会動態人口が増加している年はあるものの、それを上回る自然動態人口の減少や少子高齢化に伴い、依然として、地方交付税に依存（歳入の</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％）した財政基盤となっている。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下川町総合計画や下川町まち・ひと・しごと創生総合戦略などに基づく事業の実施により、産業振興や移住交流人口の増加を図り、財政力の向上に努めていく必要がある。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公債費の増加により類似団体平均を上回っている。地方債発行額の抑制により元利償還金の抑制に努める。さらに、財政の硬直化が進まぬよう事務事業の見直しや経常経費の削減に努める。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143933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960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147955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9608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44873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07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77046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認定こども園、障害者支援施設、生活支援ハウス、農産物加工研究所、特用林産物栽培研究所など、他団体よりも多くの施設を運営しているためと思われる。</a:t>
          </a:r>
        </a:p>
        <a:p>
          <a:r>
            <a:rPr kumimoji="1" lang="ja-JP" altLang="en-US" sz="1300">
              <a:latin typeface="ＭＳ Ｐゴシック" panose="020B0600070205080204" pitchFamily="50" charset="-128"/>
              <a:ea typeface="ＭＳ Ｐゴシック" panose="020B0600070205080204" pitchFamily="50" charset="-128"/>
            </a:rPr>
            <a:t>　今後は、各施設の経営改善を図りながら、経費の削減に努めていく必要がある。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72992</xdr:rowOff>
    </xdr:from>
    <xdr:to>
      <xdr:col>23</xdr:col>
      <xdr:colOff>133350</xdr:colOff>
      <xdr:row>83</xdr:row>
      <xdr:rowOff>124172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3342"/>
          <a:ext cx="8382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61058</xdr:rowOff>
    </xdr:from>
    <xdr:to>
      <xdr:col>19</xdr:col>
      <xdr:colOff>133350</xdr:colOff>
      <xdr:row>83</xdr:row>
      <xdr:rowOff>72992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91408"/>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50758</xdr:rowOff>
    </xdr:from>
    <xdr:to>
      <xdr:col>15</xdr:col>
      <xdr:colOff>82550</xdr:colOff>
      <xdr:row>83</xdr:row>
      <xdr:rowOff>61058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81108"/>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50758</xdr:rowOff>
    </xdr:from>
    <xdr:to>
      <xdr:col>11</xdr:col>
      <xdr:colOff>31750</xdr:colOff>
      <xdr:row>83</xdr:row>
      <xdr:rowOff>54924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81108"/>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73372</xdr:rowOff>
    </xdr:from>
    <xdr:to>
      <xdr:col>23</xdr:col>
      <xdr:colOff>184150</xdr:colOff>
      <xdr:row>84</xdr:row>
      <xdr:rowOff>3522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45449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7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22192</xdr:rowOff>
    </xdr:from>
    <xdr:to>
      <xdr:col>19</xdr:col>
      <xdr:colOff>184150</xdr:colOff>
      <xdr:row>83</xdr:row>
      <xdr:rowOff>123792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108569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10258</xdr:rowOff>
    </xdr:from>
    <xdr:to>
      <xdr:col>15</xdr:col>
      <xdr:colOff>133350</xdr:colOff>
      <xdr:row>83</xdr:row>
      <xdr:rowOff>111858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96635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171408</xdr:rowOff>
    </xdr:from>
    <xdr:to>
      <xdr:col>11</xdr:col>
      <xdr:colOff>82550</xdr:colOff>
      <xdr:row>83</xdr:row>
      <xdr:rowOff>101558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86335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4124</xdr:rowOff>
    </xdr:from>
    <xdr:to>
      <xdr:col>7</xdr:col>
      <xdr:colOff>31750</xdr:colOff>
      <xdr:row>83</xdr:row>
      <xdr:rowOff>105724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全国町村平均や類似団体平均値を上回っているが、過去の新規採用者の抑制などにより、平均給与が上昇していることが要因と思われる。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91694</xdr:rowOff>
    </xdr:from>
    <xdr:to>
      <xdr:col>81</xdr:col>
      <xdr:colOff>44450</xdr:colOff>
      <xdr:row>88</xdr:row>
      <xdr:rowOff>106172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792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101346</xdr:rowOff>
    </xdr:from>
    <xdr:to>
      <xdr:col>77</xdr:col>
      <xdr:colOff>44450</xdr:colOff>
      <xdr:row>88</xdr:row>
      <xdr:rowOff>106172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8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101346</xdr:rowOff>
    </xdr:from>
    <xdr:to>
      <xdr:col>72</xdr:col>
      <xdr:colOff>203200</xdr:colOff>
      <xdr:row>88</xdr:row>
      <xdr:rowOff>101346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88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106172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8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40894</xdr:rowOff>
    </xdr:from>
    <xdr:to>
      <xdr:col>81</xdr:col>
      <xdr:colOff>95250</xdr:colOff>
      <xdr:row>88</xdr:row>
      <xdr:rowOff>142494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12971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50546</xdr:rowOff>
    </xdr:from>
    <xdr:to>
      <xdr:col>73</xdr:col>
      <xdr:colOff>44450</xdr:colOff>
      <xdr:row>88</xdr:row>
      <xdr:rowOff>152146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136923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50546</xdr:rowOff>
    </xdr:from>
    <xdr:to>
      <xdr:col>68</xdr:col>
      <xdr:colOff>203200</xdr:colOff>
      <xdr:row>88</xdr:row>
      <xdr:rowOff>152146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136923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55372</xdr:rowOff>
    </xdr:from>
    <xdr:to>
      <xdr:col>64</xdr:col>
      <xdr:colOff>152400</xdr:colOff>
      <xdr:row>88</xdr:row>
      <xdr:rowOff>156972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141749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認定こども園、障害者支援施設、生活支援ハウス、農産物加工研究所、特用林産物栽培研究所など、他団体よりも多くの施設を運営していることによるものと思われる。</a:t>
          </a:r>
        </a:p>
        <a:p>
          <a:r>
            <a:rPr kumimoji="1" lang="ja-JP" altLang="en-US" sz="1300">
              <a:latin typeface="ＭＳ Ｐゴシック" panose="020B0600070205080204" pitchFamily="50" charset="-128"/>
              <a:ea typeface="ＭＳ Ｐゴシック" panose="020B0600070205080204" pitchFamily="50" charset="-128"/>
            </a:rPr>
            <a:t>　行政サービスの維持・向上を図りつつ、定員の適正な管理に努めていく必要がある。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171305</xdr:rowOff>
    </xdr:from>
    <xdr:to>
      <xdr:col>81</xdr:col>
      <xdr:colOff>44450</xdr:colOff>
      <xdr:row>63</xdr:row>
      <xdr:rowOff>5715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01205"/>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137868</xdr:rowOff>
    </xdr:from>
    <xdr:to>
      <xdr:col>77</xdr:col>
      <xdr:colOff>44450</xdr:colOff>
      <xdr:row>62</xdr:row>
      <xdr:rowOff>171305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7768"/>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137868</xdr:rowOff>
    </xdr:from>
    <xdr:to>
      <xdr:col>72</xdr:col>
      <xdr:colOff>203200</xdr:colOff>
      <xdr:row>62</xdr:row>
      <xdr:rowOff>155793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67768"/>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127526</xdr:rowOff>
    </xdr:from>
    <xdr:to>
      <xdr:col>68</xdr:col>
      <xdr:colOff>152400</xdr:colOff>
      <xdr:row>62</xdr:row>
      <xdr:rowOff>155793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5742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120505</xdr:rowOff>
    </xdr:from>
    <xdr:to>
      <xdr:col>77</xdr:col>
      <xdr:colOff>95250</xdr:colOff>
      <xdr:row>63</xdr:row>
      <xdr:rowOff>50655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35432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3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87068</xdr:rowOff>
    </xdr:from>
    <xdr:to>
      <xdr:col>73</xdr:col>
      <xdr:colOff>44450</xdr:colOff>
      <xdr:row>63</xdr:row>
      <xdr:rowOff>17218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1995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104993</xdr:rowOff>
    </xdr:from>
    <xdr:to>
      <xdr:col>68</xdr:col>
      <xdr:colOff>203200</xdr:colOff>
      <xdr:row>63</xdr:row>
      <xdr:rowOff>35143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19920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2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76726</xdr:rowOff>
    </xdr:from>
    <xdr:to>
      <xdr:col>64</xdr:col>
      <xdr:colOff>152400</xdr:colOff>
      <xdr:row>63</xdr:row>
      <xdr:rowOff>6876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163103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9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北海道平均や類似団体平均値を下回っているが、近年続いた大型事業に伴う町債の償還が始まり、平成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年度から実質公債費比率が増加に転じており、新規借入の抑制に努めていく必要がある。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近年続いた大型事業や経常経費の増加などにより、地方債残高が増加傾向にあったが、地方債発行額の抑制により地方債残高が減少傾向に転じている。今後も早期健全化基準（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％）に達する状況までには至らないが、持続可能な財政を堅持していくため、基金の確保や新規借入の抑制など対策を講じていく必要がある。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14</xdr:row>
      <xdr:rowOff>99060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913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15</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9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103364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92400"/>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103364</xdr:rowOff>
    </xdr:from>
    <xdr:to>
      <xdr:col>68</xdr:col>
      <xdr:colOff>152400</xdr:colOff>
      <xdr:row>17</xdr:row>
      <xdr:rowOff>11007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46564"/>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52564</xdr:rowOff>
    </xdr:from>
    <xdr:to>
      <xdr:col>68</xdr:col>
      <xdr:colOff>203200</xdr:colOff>
      <xdr:row>16</xdr:row>
      <xdr:rowOff>154164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138941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131657</xdr:rowOff>
    </xdr:from>
    <xdr:to>
      <xdr:col>64</xdr:col>
      <xdr:colOff>152400</xdr:colOff>
      <xdr:row>17</xdr:row>
      <xdr:rowOff>61807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46584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3,027
3,001
644.20
6,093,600
5,857,349
235,801
3,302,524
5,697,192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いるものの、北海道平均を上回っている。要因として、認定こども園、障害者支援施設、生活支援ハウス、農産物加工研究所、特用林産物栽培研究所など、他団体よりも多くの施設を運営していることによるものと思われる。</a:t>
          </a:r>
        </a:p>
        <a:p>
          <a:r>
            <a:rPr kumimoji="1" lang="ja-JP" altLang="en-US" sz="1300">
              <a:latin typeface="ＭＳ Ｐゴシック" panose="020B0600070205080204" pitchFamily="50" charset="-128"/>
              <a:ea typeface="ＭＳ Ｐゴシック" panose="020B0600070205080204" pitchFamily="50" charset="-128"/>
            </a:rPr>
            <a:t>　行政サービスの維持・向上を図りつつ、定員の適正な管理に努めていく必要がある。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認定こども園、障害者支援施設、生活支援ハウス、農産物加工研究所、特用林産物栽培研究所など、他団体よりも多くの施設を運営していることによるものと思われる。</a:t>
          </a:r>
        </a:p>
        <a:p>
          <a:r>
            <a:rPr kumimoji="1" lang="ja-JP" altLang="en-US" sz="1300">
              <a:latin typeface="ＭＳ Ｐゴシック" panose="020B0600070205080204" pitchFamily="50" charset="-128"/>
              <a:ea typeface="ＭＳ Ｐゴシック" panose="020B0600070205080204" pitchFamily="50" charset="-128"/>
            </a:rPr>
            <a:t>　今後は、各施設の経営改善を図りながら、経費の削減に努めていく必要がある。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8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27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全国平均や北海道平均、類似団体平均値を下回っているが、今後は高齢化に伴う社会保障費の増加も予想される。</a:t>
          </a:r>
        </a:p>
        <a:p>
          <a:r>
            <a:rPr kumimoji="1" lang="ja-JP" altLang="en-US" sz="1300">
              <a:latin typeface="ＭＳ Ｐゴシック" panose="020B0600070205080204" pitchFamily="50" charset="-128"/>
              <a:ea typeface="ＭＳ Ｐゴシック" panose="020B0600070205080204" pitchFamily="50" charset="-128"/>
            </a:rPr>
            <a:t>　下川町総合計画に基づく事業の実施により、効果的で効率的な施策を実施していく必要がある。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その他経費全体として、類似団体平均を上回っているものの、全国平均や北海道平均を下回っている。</a:t>
          </a:r>
        </a:p>
        <a:p>
          <a:r>
            <a:rPr kumimoji="1" lang="ja-JP" altLang="en-US" sz="1300">
              <a:latin typeface="ＭＳ Ｐゴシック" panose="020B0600070205080204" pitchFamily="50" charset="-128"/>
              <a:ea typeface="ＭＳ Ｐゴシック" panose="020B0600070205080204" pitchFamily="50" charset="-128"/>
            </a:rPr>
            <a:t>　ただし、維持補修費や福祉施設の繰出金など、今後増加する可能性があり、他団体よりも多くの施設を運営していることによる経費の増加が懸念される。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121285</xdr:rowOff>
    </xdr:from>
    <xdr:to>
      <xdr:col>82</xdr:col>
      <xdr:colOff>107950</xdr:colOff>
      <xdr:row>58</xdr:row>
      <xdr:rowOff>18415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939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93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93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58</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93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139065</xdr:rowOff>
    </xdr:from>
    <xdr:to>
      <xdr:col>82</xdr:col>
      <xdr:colOff>158750</xdr:colOff>
      <xdr:row>58</xdr:row>
      <xdr:rowOff>69215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111142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70485</xdr:rowOff>
    </xdr:from>
    <xdr:to>
      <xdr:col>78</xdr:col>
      <xdr:colOff>120650</xdr:colOff>
      <xdr:row>58</xdr:row>
      <xdr:rowOff>635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全国平均や北海道平均、類似団体平均値を上回っている要因として、産業振興のために必要な施策を積極的に実施したためと思われる。</a:t>
          </a:r>
        </a:p>
        <a:p>
          <a:r>
            <a:rPr kumimoji="1" lang="ja-JP" altLang="en-US" sz="1300">
              <a:latin typeface="ＭＳ Ｐゴシック" panose="020B0600070205080204" pitchFamily="50" charset="-128"/>
              <a:ea typeface="ＭＳ Ｐゴシック" panose="020B0600070205080204" pitchFamily="50" charset="-128"/>
            </a:rPr>
            <a:t>　また、病院事業に伴う運営補助金については、新公立病院改革プランに基づく経営努力を引き続き行い、収入の確保と経費の削減に努めていく必要がある。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36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近年続いた大型事業に伴う町債の償還が始まったためであり、今後、新規借入の抑制に努めていく必要がある。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39370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14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を下回っているものの、類似団体平均値を上回っている。要因として、他団体よりも多くの施設を運営していることによる人件費、物件費、維持補修費、繰出金などの経常経費の増加、産業振興のために必要な施策を積極的に実施したためによる補助費等によるものと思わ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62230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191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191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80</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105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xdr:rowOff>
    </xdr:from>
    <xdr:to>
      <xdr:col>69</xdr:col>
      <xdr:colOff>92075</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72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150019</xdr:rowOff>
    </xdr:from>
    <xdr:to>
      <xdr:col>29</xdr:col>
      <xdr:colOff>127000</xdr:colOff>
      <xdr:row>16</xdr:row>
      <xdr:rowOff>157174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0844"/>
          <a:ext cx="6477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157174</xdr:rowOff>
    </xdr:from>
    <xdr:to>
      <xdr:col>26</xdr:col>
      <xdr:colOff>50800</xdr:colOff>
      <xdr:row>17</xdr:row>
      <xdr:rowOff>11601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4799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11601</xdr:rowOff>
    </xdr:from>
    <xdr:to>
      <xdr:col>22</xdr:col>
      <xdr:colOff>114300</xdr:colOff>
      <xdr:row>17</xdr:row>
      <xdr:rowOff>11677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3876"/>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171143</xdr:rowOff>
    </xdr:from>
    <xdr:to>
      <xdr:col>18</xdr:col>
      <xdr:colOff>177800</xdr:colOff>
      <xdr:row>17</xdr:row>
      <xdr:rowOff>11677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61968"/>
          <a:ext cx="698500" cy="1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99219</xdr:rowOff>
    </xdr:from>
    <xdr:to>
      <xdr:col>29</xdr:col>
      <xdr:colOff>177800</xdr:colOff>
      <xdr:row>17</xdr:row>
      <xdr:rowOff>29369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115746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106374</xdr:rowOff>
    </xdr:from>
    <xdr:to>
      <xdr:col>26</xdr:col>
      <xdr:colOff>101600</xdr:colOff>
      <xdr:row>17</xdr:row>
      <xdr:rowOff>36524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9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46701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6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132251</xdr:rowOff>
    </xdr:from>
    <xdr:to>
      <xdr:col>22</xdr:col>
      <xdr:colOff>165100</xdr:colOff>
      <xdr:row>17</xdr:row>
      <xdr:rowOff>62401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72578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132327</xdr:rowOff>
    </xdr:from>
    <xdr:to>
      <xdr:col>19</xdr:col>
      <xdr:colOff>38100</xdr:colOff>
      <xdr:row>17</xdr:row>
      <xdr:rowOff>62477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120343</xdr:rowOff>
    </xdr:from>
    <xdr:to>
      <xdr:col>15</xdr:col>
      <xdr:colOff>101600</xdr:colOff>
      <xdr:row>17</xdr:row>
      <xdr:rowOff>50493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55242</xdr:rowOff>
    </xdr:from>
    <xdr:to>
      <xdr:col>29</xdr:col>
      <xdr:colOff>127000</xdr:colOff>
      <xdr:row>37</xdr:row>
      <xdr:rowOff>100386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79942"/>
          <a:ext cx="647700" cy="4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40019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64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100386</xdr:rowOff>
    </xdr:from>
    <xdr:to>
      <xdr:col>26</xdr:col>
      <xdr:colOff>50800</xdr:colOff>
      <xdr:row>37</xdr:row>
      <xdr:rowOff>120293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25086"/>
          <a:ext cx="698500" cy="1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120293</xdr:rowOff>
    </xdr:from>
    <xdr:to>
      <xdr:col>22</xdr:col>
      <xdr:colOff>114300</xdr:colOff>
      <xdr:row>37</xdr:row>
      <xdr:rowOff>142170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44993"/>
          <a:ext cx="698500" cy="2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142170</xdr:rowOff>
    </xdr:from>
    <xdr:to>
      <xdr:col>18</xdr:col>
      <xdr:colOff>177800</xdr:colOff>
      <xdr:row>37</xdr:row>
      <xdr:rowOff>176894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66870"/>
          <a:ext cx="698500" cy="3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4442</xdr:rowOff>
    </xdr:from>
    <xdr:to>
      <xdr:col>29</xdr:col>
      <xdr:colOff>177800</xdr:colOff>
      <xdr:row>37</xdr:row>
      <xdr:rowOff>106042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2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20969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7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49586</xdr:rowOff>
    </xdr:from>
    <xdr:to>
      <xdr:col>26</xdr:col>
      <xdr:colOff>101600</xdr:colOff>
      <xdr:row>37</xdr:row>
      <xdr:rowOff>151186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7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332813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69493</xdr:rowOff>
    </xdr:from>
    <xdr:to>
      <xdr:col>22</xdr:col>
      <xdr:colOff>165100</xdr:colOff>
      <xdr:row>37</xdr:row>
      <xdr:rowOff>171093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9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91370</xdr:rowOff>
    </xdr:from>
    <xdr:to>
      <xdr:col>19</xdr:col>
      <xdr:colOff>38100</xdr:colOff>
      <xdr:row>37</xdr:row>
      <xdr:rowOff>192970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1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31697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126094</xdr:rowOff>
    </xdr:from>
    <xdr:to>
      <xdr:col>15</xdr:col>
      <xdr:colOff>101600</xdr:colOff>
      <xdr:row>37</xdr:row>
      <xdr:rowOff>227694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5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212471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3,027
3,001
644.20
6,093,600
5,857,349
235,801
3,302,524
5,697,192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75983</xdr:rowOff>
    </xdr:from>
    <xdr:to>
      <xdr:col>24</xdr:col>
      <xdr:colOff>63500</xdr:colOff>
      <xdr:row>35</xdr:row>
      <xdr:rowOff>91686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76733"/>
          <a:ext cx="8382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91686</xdr:rowOff>
    </xdr:from>
    <xdr:to>
      <xdr:col>19</xdr:col>
      <xdr:colOff>177800</xdr:colOff>
      <xdr:row>35</xdr:row>
      <xdr:rowOff>105459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9243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105459</xdr:rowOff>
    </xdr:from>
    <xdr:to>
      <xdr:col>15</xdr:col>
      <xdr:colOff>50800</xdr:colOff>
      <xdr:row>35</xdr:row>
      <xdr:rowOff>170816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06209"/>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170816</xdr:rowOff>
    </xdr:from>
    <xdr:to>
      <xdr:col>10</xdr:col>
      <xdr:colOff>114300</xdr:colOff>
      <xdr:row>36</xdr:row>
      <xdr:rowOff>23051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71566"/>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25183</xdr:rowOff>
    </xdr:from>
    <xdr:to>
      <xdr:col>24</xdr:col>
      <xdr:colOff>114300</xdr:colOff>
      <xdr:row>35</xdr:row>
      <xdr:rowOff>126783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48060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40886</xdr:rowOff>
    </xdr:from>
    <xdr:to>
      <xdr:col>20</xdr:col>
      <xdr:colOff>38100</xdr:colOff>
      <xdr:row>35</xdr:row>
      <xdr:rowOff>142486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159013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1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54659</xdr:rowOff>
    </xdr:from>
    <xdr:to>
      <xdr:col>15</xdr:col>
      <xdr:colOff>101600</xdr:colOff>
      <xdr:row>35</xdr:row>
      <xdr:rowOff>156259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3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120016</xdr:rowOff>
    </xdr:from>
    <xdr:to>
      <xdr:col>10</xdr:col>
      <xdr:colOff>165100</xdr:colOff>
      <xdr:row>36</xdr:row>
      <xdr:rowOff>50166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66693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143701</xdr:rowOff>
    </xdr:from>
    <xdr:to>
      <xdr:col>6</xdr:col>
      <xdr:colOff>38100</xdr:colOff>
      <xdr:row>36</xdr:row>
      <xdr:rowOff>73851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90378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1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152898</xdr:rowOff>
    </xdr:from>
    <xdr:to>
      <xdr:col>24</xdr:col>
      <xdr:colOff>63500</xdr:colOff>
      <xdr:row>58</xdr:row>
      <xdr:rowOff>15938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5548"/>
          <a:ext cx="838200" cy="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15938</xdr:rowOff>
    </xdr:from>
    <xdr:to>
      <xdr:col>19</xdr:col>
      <xdr:colOff>177800</xdr:colOff>
      <xdr:row>58</xdr:row>
      <xdr:rowOff>25426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0038"/>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149952</xdr:rowOff>
    </xdr:from>
    <xdr:to>
      <xdr:col>15</xdr:col>
      <xdr:colOff>50800</xdr:colOff>
      <xdr:row>58</xdr:row>
      <xdr:rowOff>25426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2602"/>
          <a:ext cx="889000" cy="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141973</xdr:rowOff>
    </xdr:from>
    <xdr:to>
      <xdr:col>10</xdr:col>
      <xdr:colOff>114300</xdr:colOff>
      <xdr:row>57</xdr:row>
      <xdr:rowOff>149952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14623"/>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102098</xdr:rowOff>
    </xdr:from>
    <xdr:to>
      <xdr:col>24</xdr:col>
      <xdr:colOff>114300</xdr:colOff>
      <xdr:row>58</xdr:row>
      <xdr:rowOff>32248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124975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136588</xdr:rowOff>
    </xdr:from>
    <xdr:to>
      <xdr:col>20</xdr:col>
      <xdr:colOff>38100</xdr:colOff>
      <xdr:row>58</xdr:row>
      <xdr:rowOff>66738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146076</xdr:rowOff>
    </xdr:from>
    <xdr:to>
      <xdr:col>15</xdr:col>
      <xdr:colOff>101600</xdr:colOff>
      <xdr:row>58</xdr:row>
      <xdr:rowOff>76226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92753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9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99152</xdr:rowOff>
    </xdr:from>
    <xdr:to>
      <xdr:col>10</xdr:col>
      <xdr:colOff>165100</xdr:colOff>
      <xdr:row>58</xdr:row>
      <xdr:rowOff>29302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45829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4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91173</xdr:rowOff>
    </xdr:from>
    <xdr:to>
      <xdr:col>6</xdr:col>
      <xdr:colOff>38100</xdr:colOff>
      <xdr:row>58</xdr:row>
      <xdr:rowOff>21323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37850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108245</xdr:rowOff>
    </xdr:from>
    <xdr:to>
      <xdr:col>24</xdr:col>
      <xdr:colOff>63500</xdr:colOff>
      <xdr:row>75</xdr:row>
      <xdr:rowOff>81076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795545"/>
          <a:ext cx="838200" cy="1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81076</xdr:rowOff>
    </xdr:from>
    <xdr:to>
      <xdr:col>19</xdr:col>
      <xdr:colOff>177800</xdr:colOff>
      <xdr:row>75</xdr:row>
      <xdr:rowOff>90539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39826"/>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90539</xdr:rowOff>
    </xdr:from>
    <xdr:to>
      <xdr:col>15</xdr:col>
      <xdr:colOff>50800</xdr:colOff>
      <xdr:row>75</xdr:row>
      <xdr:rowOff>157119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49289"/>
          <a:ext cx="8890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152896</xdr:rowOff>
    </xdr:from>
    <xdr:to>
      <xdr:col>10</xdr:col>
      <xdr:colOff>114300</xdr:colOff>
      <xdr:row>75</xdr:row>
      <xdr:rowOff>157119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1164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57445</xdr:rowOff>
    </xdr:from>
    <xdr:to>
      <xdr:col>24</xdr:col>
      <xdr:colOff>114300</xdr:colOff>
      <xdr:row>74</xdr:row>
      <xdr:rowOff>159045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80322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9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30276</xdr:rowOff>
    </xdr:from>
    <xdr:to>
      <xdr:col>20</xdr:col>
      <xdr:colOff>38100</xdr:colOff>
      <xdr:row>75</xdr:row>
      <xdr:rowOff>131876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148403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39739</xdr:rowOff>
    </xdr:from>
    <xdr:to>
      <xdr:col>15</xdr:col>
      <xdr:colOff>101600</xdr:colOff>
      <xdr:row>75</xdr:row>
      <xdr:rowOff>141339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157866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106319</xdr:rowOff>
    </xdr:from>
    <xdr:to>
      <xdr:col>10</xdr:col>
      <xdr:colOff>165100</xdr:colOff>
      <xdr:row>76</xdr:row>
      <xdr:rowOff>36469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52996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4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102096</xdr:rowOff>
    </xdr:from>
    <xdr:to>
      <xdr:col>6</xdr:col>
      <xdr:colOff>38100</xdr:colOff>
      <xdr:row>76</xdr:row>
      <xdr:rowOff>32246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48773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152722</xdr:rowOff>
    </xdr:from>
    <xdr:to>
      <xdr:col>24</xdr:col>
      <xdr:colOff>63500</xdr:colOff>
      <xdr:row>96</xdr:row>
      <xdr:rowOff>61260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0472"/>
          <a:ext cx="838200" cy="7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61260</xdr:rowOff>
    </xdr:from>
    <xdr:to>
      <xdr:col>19</xdr:col>
      <xdr:colOff>177800</xdr:colOff>
      <xdr:row>96</xdr:row>
      <xdr:rowOff>70168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20460"/>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70168</xdr:rowOff>
    </xdr:from>
    <xdr:to>
      <xdr:col>15</xdr:col>
      <xdr:colOff>50800</xdr:colOff>
      <xdr:row>96</xdr:row>
      <xdr:rowOff>94414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29368"/>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94414</xdr:rowOff>
    </xdr:from>
    <xdr:to>
      <xdr:col>10</xdr:col>
      <xdr:colOff>114300</xdr:colOff>
      <xdr:row>96</xdr:row>
      <xdr:rowOff>119149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3614"/>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101922</xdr:rowOff>
    </xdr:from>
    <xdr:to>
      <xdr:col>24</xdr:col>
      <xdr:colOff>114300</xdr:colOff>
      <xdr:row>96</xdr:row>
      <xdr:rowOff>32072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80349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10460</xdr:rowOff>
    </xdr:from>
    <xdr:to>
      <xdr:col>20</xdr:col>
      <xdr:colOff>38100</xdr:colOff>
      <xdr:row>96</xdr:row>
      <xdr:rowOff>112060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19368</xdr:rowOff>
    </xdr:from>
    <xdr:to>
      <xdr:col>15</xdr:col>
      <xdr:colOff>101600</xdr:colOff>
      <xdr:row>96</xdr:row>
      <xdr:rowOff>120968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112095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43614</xdr:rowOff>
    </xdr:from>
    <xdr:to>
      <xdr:col>10</xdr:col>
      <xdr:colOff>165100</xdr:colOff>
      <xdr:row>96</xdr:row>
      <xdr:rowOff>145214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136341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68349</xdr:rowOff>
    </xdr:from>
    <xdr:to>
      <xdr:col>6</xdr:col>
      <xdr:colOff>38100</xdr:colOff>
      <xdr:row>96</xdr:row>
      <xdr:rowOff>169949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161076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133606</xdr:rowOff>
    </xdr:from>
    <xdr:to>
      <xdr:col>55</xdr:col>
      <xdr:colOff>0</xdr:colOff>
      <xdr:row>36</xdr:row>
      <xdr:rowOff>17232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34356"/>
          <a:ext cx="8382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8297</xdr:rowOff>
    </xdr:from>
    <xdr:to>
      <xdr:col>50</xdr:col>
      <xdr:colOff>114300</xdr:colOff>
      <xdr:row>35</xdr:row>
      <xdr:rowOff>133606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9047"/>
          <a:ext cx="889000" cy="1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8297</xdr:rowOff>
    </xdr:from>
    <xdr:to>
      <xdr:col>45</xdr:col>
      <xdr:colOff>177800</xdr:colOff>
      <xdr:row>36</xdr:row>
      <xdr:rowOff>107807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9047"/>
          <a:ext cx="889000" cy="2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87570</xdr:rowOff>
    </xdr:from>
    <xdr:to>
      <xdr:col>41</xdr:col>
      <xdr:colOff>50800</xdr:colOff>
      <xdr:row>36</xdr:row>
      <xdr:rowOff>107807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59770"/>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137882</xdr:rowOff>
    </xdr:from>
    <xdr:to>
      <xdr:col>55</xdr:col>
      <xdr:colOff>50800</xdr:colOff>
      <xdr:row>36</xdr:row>
      <xdr:rowOff>68032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160759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82806</xdr:rowOff>
    </xdr:from>
    <xdr:to>
      <xdr:col>50</xdr:col>
      <xdr:colOff>165100</xdr:colOff>
      <xdr:row>36</xdr:row>
      <xdr:rowOff>12956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29483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128947</xdr:rowOff>
    </xdr:from>
    <xdr:to>
      <xdr:col>46</xdr:col>
      <xdr:colOff>38100</xdr:colOff>
      <xdr:row>35</xdr:row>
      <xdr:rowOff>59097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75624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57007</xdr:rowOff>
    </xdr:from>
    <xdr:to>
      <xdr:col>41</xdr:col>
      <xdr:colOff>101600</xdr:colOff>
      <xdr:row>36</xdr:row>
      <xdr:rowOff>158607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0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36770</xdr:rowOff>
    </xdr:from>
    <xdr:to>
      <xdr:col>36</xdr:col>
      <xdr:colOff>165100</xdr:colOff>
      <xdr:row>36</xdr:row>
      <xdr:rowOff>138370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154897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130576</xdr:rowOff>
    </xdr:from>
    <xdr:to>
      <xdr:col>55</xdr:col>
      <xdr:colOff>0</xdr:colOff>
      <xdr:row>56</xdr:row>
      <xdr:rowOff>163644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31776"/>
          <a:ext cx="838200" cy="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163644</xdr:rowOff>
    </xdr:from>
    <xdr:to>
      <xdr:col>50</xdr:col>
      <xdr:colOff>114300</xdr:colOff>
      <xdr:row>57</xdr:row>
      <xdr:rowOff>40182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64844"/>
          <a:ext cx="889000" cy="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40182</xdr:rowOff>
    </xdr:from>
    <xdr:to>
      <xdr:col>45</xdr:col>
      <xdr:colOff>177800</xdr:colOff>
      <xdr:row>57</xdr:row>
      <xdr:rowOff>41727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12832"/>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41727</xdr:rowOff>
    </xdr:from>
    <xdr:to>
      <xdr:col>41</xdr:col>
      <xdr:colOff>50800</xdr:colOff>
      <xdr:row>57</xdr:row>
      <xdr:rowOff>65625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14377"/>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79776</xdr:rowOff>
    </xdr:from>
    <xdr:to>
      <xdr:col>55</xdr:col>
      <xdr:colOff>50800</xdr:colOff>
      <xdr:row>57</xdr:row>
      <xdr:rowOff>9926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102653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3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112844</xdr:rowOff>
    </xdr:from>
    <xdr:to>
      <xdr:col>50</xdr:col>
      <xdr:colOff>165100</xdr:colOff>
      <xdr:row>57</xdr:row>
      <xdr:rowOff>42994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59521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160832</xdr:rowOff>
    </xdr:from>
    <xdr:to>
      <xdr:col>46</xdr:col>
      <xdr:colOff>38100</xdr:colOff>
      <xdr:row>57</xdr:row>
      <xdr:rowOff>90982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82109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5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162377</xdr:rowOff>
    </xdr:from>
    <xdr:to>
      <xdr:col>41</xdr:col>
      <xdr:colOff>101600</xdr:colOff>
      <xdr:row>57</xdr:row>
      <xdr:rowOff>92527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109054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3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14825</xdr:rowOff>
    </xdr:from>
    <xdr:to>
      <xdr:col>36</xdr:col>
      <xdr:colOff>165100</xdr:colOff>
      <xdr:row>57</xdr:row>
      <xdr:rowOff>116425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107552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3034</xdr:rowOff>
    </xdr:from>
    <xdr:to>
      <xdr:col>55</xdr:col>
      <xdr:colOff>0</xdr:colOff>
      <xdr:row>78</xdr:row>
      <xdr:rowOff>15711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76134"/>
          <a:ext cx="838200" cy="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13639</xdr:rowOff>
    </xdr:from>
    <xdr:to>
      <xdr:col>50</xdr:col>
      <xdr:colOff>114300</xdr:colOff>
      <xdr:row>78</xdr:row>
      <xdr:rowOff>15711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6739"/>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166046</xdr:rowOff>
    </xdr:from>
    <xdr:to>
      <xdr:col>45</xdr:col>
      <xdr:colOff>177800</xdr:colOff>
      <xdr:row>78</xdr:row>
      <xdr:rowOff>13639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7696"/>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166046</xdr:rowOff>
    </xdr:from>
    <xdr:to>
      <xdr:col>41</xdr:col>
      <xdr:colOff>50800</xdr:colOff>
      <xdr:row>78</xdr:row>
      <xdr:rowOff>3159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7696"/>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123684</xdr:rowOff>
    </xdr:from>
    <xdr:to>
      <xdr:col>55</xdr:col>
      <xdr:colOff>50800</xdr:colOff>
      <xdr:row>78</xdr:row>
      <xdr:rowOff>53834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136361</xdr:rowOff>
    </xdr:from>
    <xdr:to>
      <xdr:col>50</xdr:col>
      <xdr:colOff>165100</xdr:colOff>
      <xdr:row>78</xdr:row>
      <xdr:rowOff>66511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57638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134289</xdr:rowOff>
    </xdr:from>
    <xdr:to>
      <xdr:col>46</xdr:col>
      <xdr:colOff>38100</xdr:colOff>
      <xdr:row>78</xdr:row>
      <xdr:rowOff>64439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55566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115246</xdr:rowOff>
    </xdr:from>
    <xdr:to>
      <xdr:col>41</xdr:col>
      <xdr:colOff>101600</xdr:colOff>
      <xdr:row>78</xdr:row>
      <xdr:rowOff>45396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36523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123809</xdr:rowOff>
    </xdr:from>
    <xdr:to>
      <xdr:col>36</xdr:col>
      <xdr:colOff>165100</xdr:colOff>
      <xdr:row>78</xdr:row>
      <xdr:rowOff>53959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45086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59992</xdr:rowOff>
    </xdr:from>
    <xdr:to>
      <xdr:col>55</xdr:col>
      <xdr:colOff>0</xdr:colOff>
      <xdr:row>97</xdr:row>
      <xdr:rowOff>78020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690642"/>
          <a:ext cx="8382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15810</xdr:rowOff>
    </xdr:from>
    <xdr:to>
      <xdr:col>50</xdr:col>
      <xdr:colOff>114300</xdr:colOff>
      <xdr:row>97</xdr:row>
      <xdr:rowOff>59992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46460"/>
          <a:ext cx="889000" cy="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15810</xdr:rowOff>
    </xdr:from>
    <xdr:to>
      <xdr:col>45</xdr:col>
      <xdr:colOff>177800</xdr:colOff>
      <xdr:row>97</xdr:row>
      <xdr:rowOff>144272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46460"/>
          <a:ext cx="889000" cy="1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144272</xdr:rowOff>
    </xdr:from>
    <xdr:to>
      <xdr:col>41</xdr:col>
      <xdr:colOff>50800</xdr:colOff>
      <xdr:row>97</xdr:row>
      <xdr:rowOff>169469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74922"/>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27220</xdr:rowOff>
    </xdr:from>
    <xdr:to>
      <xdr:col>55</xdr:col>
      <xdr:colOff>50800</xdr:colOff>
      <xdr:row>97</xdr:row>
      <xdr:rowOff>128820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50097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50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9192</xdr:rowOff>
    </xdr:from>
    <xdr:to>
      <xdr:col>50</xdr:col>
      <xdr:colOff>165100</xdr:colOff>
      <xdr:row>97</xdr:row>
      <xdr:rowOff>110792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127319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1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136460</xdr:rowOff>
    </xdr:from>
    <xdr:to>
      <xdr:col>46</xdr:col>
      <xdr:colOff>38100</xdr:colOff>
      <xdr:row>97</xdr:row>
      <xdr:rowOff>66610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83137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93472</xdr:rowOff>
    </xdr:from>
    <xdr:to>
      <xdr:col>41</xdr:col>
      <xdr:colOff>101600</xdr:colOff>
      <xdr:row>98</xdr:row>
      <xdr:rowOff>23622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14749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1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118669</xdr:rowOff>
    </xdr:from>
    <xdr:to>
      <xdr:col>36</xdr:col>
      <xdr:colOff>165100</xdr:colOff>
      <xdr:row>98</xdr:row>
      <xdr:rowOff>48819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39946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84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38988</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5538"/>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159638</xdr:rowOff>
    </xdr:from>
    <xdr:to>
      <xdr:col>67</xdr:col>
      <xdr:colOff>101600</xdr:colOff>
      <xdr:row>39</xdr:row>
      <xdr:rowOff>89788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80915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110148</xdr:rowOff>
    </xdr:from>
    <xdr:to>
      <xdr:col>85</xdr:col>
      <xdr:colOff>127000</xdr:colOff>
      <xdr:row>76</xdr:row>
      <xdr:rowOff>128279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40348"/>
          <a:ext cx="8382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128279</xdr:rowOff>
    </xdr:from>
    <xdr:to>
      <xdr:col>81</xdr:col>
      <xdr:colOff>50800</xdr:colOff>
      <xdr:row>76</xdr:row>
      <xdr:rowOff>156657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58479"/>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156657</xdr:rowOff>
    </xdr:from>
    <xdr:to>
      <xdr:col>76</xdr:col>
      <xdr:colOff>114300</xdr:colOff>
      <xdr:row>77</xdr:row>
      <xdr:rowOff>30798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86857"/>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30798</xdr:rowOff>
    </xdr:from>
    <xdr:to>
      <xdr:col>71</xdr:col>
      <xdr:colOff>177800</xdr:colOff>
      <xdr:row>77</xdr:row>
      <xdr:rowOff>51701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2448"/>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59348</xdr:rowOff>
    </xdr:from>
    <xdr:to>
      <xdr:col>85</xdr:col>
      <xdr:colOff>177800</xdr:colOff>
      <xdr:row>76</xdr:row>
      <xdr:rowOff>160948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82225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4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77479</xdr:rowOff>
    </xdr:from>
    <xdr:to>
      <xdr:col>81</xdr:col>
      <xdr:colOff>101600</xdr:colOff>
      <xdr:row>77</xdr:row>
      <xdr:rowOff>7629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24157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105857</xdr:rowOff>
    </xdr:from>
    <xdr:to>
      <xdr:col>76</xdr:col>
      <xdr:colOff>165100</xdr:colOff>
      <xdr:row>77</xdr:row>
      <xdr:rowOff>36007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52533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1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151448</xdr:rowOff>
    </xdr:from>
    <xdr:to>
      <xdr:col>72</xdr:col>
      <xdr:colOff>38100</xdr:colOff>
      <xdr:row>77</xdr:row>
      <xdr:rowOff>81598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98126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901</xdr:rowOff>
    </xdr:from>
    <xdr:to>
      <xdr:col>67</xdr:col>
      <xdr:colOff>101600</xdr:colOff>
      <xdr:row>77</xdr:row>
      <xdr:rowOff>102501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119028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154274</xdr:rowOff>
    </xdr:from>
    <xdr:to>
      <xdr:col>85</xdr:col>
      <xdr:colOff>127000</xdr:colOff>
      <xdr:row>98</xdr:row>
      <xdr:rowOff>107322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4924"/>
          <a:ext cx="838200"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154274</xdr:rowOff>
    </xdr:from>
    <xdr:to>
      <xdr:col>81</xdr:col>
      <xdr:colOff>50800</xdr:colOff>
      <xdr:row>98</xdr:row>
      <xdr:rowOff>112678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4924"/>
          <a:ext cx="889000" cy="1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112678</xdr:rowOff>
    </xdr:from>
    <xdr:to>
      <xdr:col>76</xdr:col>
      <xdr:colOff>114300</xdr:colOff>
      <xdr:row>98</xdr:row>
      <xdr:rowOff>127555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4778"/>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125710</xdr:rowOff>
    </xdr:from>
    <xdr:to>
      <xdr:col>71</xdr:col>
      <xdr:colOff>177800</xdr:colOff>
      <xdr:row>98</xdr:row>
      <xdr:rowOff>127555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7810"/>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56522</xdr:rowOff>
    </xdr:from>
    <xdr:to>
      <xdr:col>85</xdr:col>
      <xdr:colOff>177800</xdr:colOff>
      <xdr:row>98</xdr:row>
      <xdr:rowOff>158122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142899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103474</xdr:rowOff>
    </xdr:from>
    <xdr:to>
      <xdr:col>81</xdr:col>
      <xdr:colOff>101600</xdr:colOff>
      <xdr:row>98</xdr:row>
      <xdr:rowOff>33624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50151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0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61878</xdr:rowOff>
    </xdr:from>
    <xdr:to>
      <xdr:col>76</xdr:col>
      <xdr:colOff>165100</xdr:colOff>
      <xdr:row>98</xdr:row>
      <xdr:rowOff>163478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154605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76755</xdr:rowOff>
    </xdr:from>
    <xdr:to>
      <xdr:col>72</xdr:col>
      <xdr:colOff>38100</xdr:colOff>
      <xdr:row>99</xdr:row>
      <xdr:rowOff>6905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169482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74910</xdr:rowOff>
    </xdr:from>
    <xdr:to>
      <xdr:col>67</xdr:col>
      <xdr:colOff>101600</xdr:colOff>
      <xdr:row>99</xdr:row>
      <xdr:rowOff>5060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167637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160998</xdr:rowOff>
    </xdr:from>
    <xdr:to>
      <xdr:col>116</xdr:col>
      <xdr:colOff>63500</xdr:colOff>
      <xdr:row>39</xdr:row>
      <xdr:rowOff>6312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7609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160998</xdr:rowOff>
    </xdr:from>
    <xdr:to>
      <xdr:col>111</xdr:col>
      <xdr:colOff>177800</xdr:colOff>
      <xdr:row>38</xdr:row>
      <xdr:rowOff>169799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7609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169799</xdr:rowOff>
    </xdr:from>
    <xdr:to>
      <xdr:col>107</xdr:col>
      <xdr:colOff>50800</xdr:colOff>
      <xdr:row>38</xdr:row>
      <xdr:rowOff>170904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8489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170904</xdr:rowOff>
    </xdr:from>
    <xdr:to>
      <xdr:col>102</xdr:col>
      <xdr:colOff>114300</xdr:colOff>
      <xdr:row>39</xdr:row>
      <xdr:rowOff>292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860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126962</xdr:rowOff>
    </xdr:from>
    <xdr:to>
      <xdr:col>116</xdr:col>
      <xdr:colOff>114300</xdr:colOff>
      <xdr:row>39</xdr:row>
      <xdr:rowOff>57112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41889</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110198</xdr:rowOff>
    </xdr:from>
    <xdr:to>
      <xdr:col>112</xdr:col>
      <xdr:colOff>38100</xdr:colOff>
      <xdr:row>39</xdr:row>
      <xdr:rowOff>40348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31475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71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118999</xdr:rowOff>
    </xdr:from>
    <xdr:to>
      <xdr:col>107</xdr:col>
      <xdr:colOff>101600</xdr:colOff>
      <xdr:row>39</xdr:row>
      <xdr:rowOff>49149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40276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120104</xdr:rowOff>
    </xdr:from>
    <xdr:to>
      <xdr:col>102</xdr:col>
      <xdr:colOff>165100</xdr:colOff>
      <xdr:row>39</xdr:row>
      <xdr:rowOff>50254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66781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120942</xdr:rowOff>
    </xdr:from>
    <xdr:to>
      <xdr:col>98</xdr:col>
      <xdr:colOff>38100</xdr:colOff>
      <xdr:row>39</xdr:row>
      <xdr:rowOff>51092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42219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7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22619</xdr:rowOff>
    </xdr:from>
    <xdr:to>
      <xdr:col>116</xdr:col>
      <xdr:colOff>63500</xdr:colOff>
      <xdr:row>58</xdr:row>
      <xdr:rowOff>25080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66719"/>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25080</xdr:rowOff>
    </xdr:from>
    <xdr:to>
      <xdr:col>111</xdr:col>
      <xdr:colOff>177800</xdr:colOff>
      <xdr:row>58</xdr:row>
      <xdr:rowOff>31260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69180"/>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31260</xdr:rowOff>
    </xdr:from>
    <xdr:to>
      <xdr:col>107</xdr:col>
      <xdr:colOff>50800</xdr:colOff>
      <xdr:row>58</xdr:row>
      <xdr:rowOff>34933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75360"/>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27000</xdr:rowOff>
    </xdr:from>
    <xdr:to>
      <xdr:col>102</xdr:col>
      <xdr:colOff>114300</xdr:colOff>
      <xdr:row>58</xdr:row>
      <xdr:rowOff>34933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71100"/>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143269</xdr:rowOff>
    </xdr:from>
    <xdr:to>
      <xdr:col>116</xdr:col>
      <xdr:colOff>114300</xdr:colOff>
      <xdr:row>58</xdr:row>
      <xdr:rowOff>73419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166146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145730</xdr:rowOff>
    </xdr:from>
    <xdr:to>
      <xdr:col>112</xdr:col>
      <xdr:colOff>38100</xdr:colOff>
      <xdr:row>58</xdr:row>
      <xdr:rowOff>75880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92407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6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151910</xdr:rowOff>
    </xdr:from>
    <xdr:to>
      <xdr:col>107</xdr:col>
      <xdr:colOff>101600</xdr:colOff>
      <xdr:row>58</xdr:row>
      <xdr:rowOff>82060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98587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9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155583</xdr:rowOff>
    </xdr:from>
    <xdr:to>
      <xdr:col>102</xdr:col>
      <xdr:colOff>165100</xdr:colOff>
      <xdr:row>58</xdr:row>
      <xdr:rowOff>85733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102260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147650</xdr:rowOff>
    </xdr:from>
    <xdr:to>
      <xdr:col>98</xdr:col>
      <xdr:colOff>38100</xdr:colOff>
      <xdr:row>58</xdr:row>
      <xdr:rowOff>77800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94327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168751</xdr:rowOff>
    </xdr:from>
    <xdr:to>
      <xdr:col>116</xdr:col>
      <xdr:colOff>63500</xdr:colOff>
      <xdr:row>76</xdr:row>
      <xdr:rowOff>78775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27501"/>
          <a:ext cx="838200" cy="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78775</xdr:rowOff>
    </xdr:from>
    <xdr:to>
      <xdr:col>111</xdr:col>
      <xdr:colOff>177800</xdr:colOff>
      <xdr:row>76</xdr:row>
      <xdr:rowOff>97885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08975"/>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97885</xdr:rowOff>
    </xdr:from>
    <xdr:to>
      <xdr:col>107</xdr:col>
      <xdr:colOff>50800</xdr:colOff>
      <xdr:row>76</xdr:row>
      <xdr:rowOff>146300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28085"/>
          <a:ext cx="8890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124244</xdr:rowOff>
    </xdr:from>
    <xdr:to>
      <xdr:col>102</xdr:col>
      <xdr:colOff>114300</xdr:colOff>
      <xdr:row>76</xdr:row>
      <xdr:rowOff>146300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54444"/>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117951</xdr:rowOff>
    </xdr:from>
    <xdr:to>
      <xdr:col>116</xdr:col>
      <xdr:colOff>114300</xdr:colOff>
      <xdr:row>76</xdr:row>
      <xdr:rowOff>48101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140828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2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27975</xdr:rowOff>
    </xdr:from>
    <xdr:to>
      <xdr:col>112</xdr:col>
      <xdr:colOff>38100</xdr:colOff>
      <xdr:row>76</xdr:row>
      <xdr:rowOff>129575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146101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47085</xdr:rowOff>
    </xdr:from>
    <xdr:to>
      <xdr:col>107</xdr:col>
      <xdr:colOff>101600</xdr:colOff>
      <xdr:row>76</xdr:row>
      <xdr:rowOff>148685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165212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95500</xdr:rowOff>
    </xdr:from>
    <xdr:to>
      <xdr:col>102</xdr:col>
      <xdr:colOff>165100</xdr:colOff>
      <xdr:row>77</xdr:row>
      <xdr:rowOff>25650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16777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1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73444</xdr:rowOff>
    </xdr:from>
    <xdr:to>
      <xdr:col>98</xdr:col>
      <xdr:colOff>38100</xdr:colOff>
      <xdr:row>77</xdr:row>
      <xdr:rowOff>3594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20120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7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住民一人当たりのコストを分析すると、人件費、補助費等、物件費、普通建設事業費、貸付金、維持補修費、公債費、繰出金で類似団体平均値を上回っている。これは、他団体よりも多くの施設を運営していること、産業振興のために必要な施策を積極的に実施していることなどによるものと思われるが、一方で、経常収支比率の悪化につながる恐れがあるなど、財政的な課題が顕著となっており、各施設の経営改善や事業の取捨選択を行い、持続可能な財政運営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3,027
3,001
644.20
6,093,600
5,857,349
235,801
3,302,524
5,697,192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54337</xdr:rowOff>
    </xdr:from>
    <xdr:to>
      <xdr:col>24</xdr:col>
      <xdr:colOff>63500</xdr:colOff>
      <xdr:row>37</xdr:row>
      <xdr:rowOff>72568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7987"/>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72568</xdr:rowOff>
    </xdr:from>
    <xdr:to>
      <xdr:col>19</xdr:col>
      <xdr:colOff>177800</xdr:colOff>
      <xdr:row>37</xdr:row>
      <xdr:rowOff>85731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6218"/>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85350</xdr:rowOff>
    </xdr:from>
    <xdr:to>
      <xdr:col>15</xdr:col>
      <xdr:colOff>50800</xdr:colOff>
      <xdr:row>37</xdr:row>
      <xdr:rowOff>85731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90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77521</xdr:rowOff>
    </xdr:from>
    <xdr:to>
      <xdr:col>10</xdr:col>
      <xdr:colOff>114300</xdr:colOff>
      <xdr:row>37</xdr:row>
      <xdr:rowOff>85350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2117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3537</xdr:rowOff>
    </xdr:from>
    <xdr:to>
      <xdr:col>24</xdr:col>
      <xdr:colOff>114300</xdr:colOff>
      <xdr:row>37</xdr:row>
      <xdr:rowOff>105137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153414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21768</xdr:rowOff>
    </xdr:from>
    <xdr:to>
      <xdr:col>20</xdr:col>
      <xdr:colOff>38100</xdr:colOff>
      <xdr:row>37</xdr:row>
      <xdr:rowOff>123368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114495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34931</xdr:rowOff>
    </xdr:from>
    <xdr:to>
      <xdr:col>15</xdr:col>
      <xdr:colOff>101600</xdr:colOff>
      <xdr:row>37</xdr:row>
      <xdr:rowOff>136531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127658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34550</xdr:rowOff>
    </xdr:from>
    <xdr:to>
      <xdr:col>10</xdr:col>
      <xdr:colOff>165100</xdr:colOff>
      <xdr:row>37</xdr:row>
      <xdr:rowOff>136150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127278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26721</xdr:rowOff>
    </xdr:from>
    <xdr:to>
      <xdr:col>6</xdr:col>
      <xdr:colOff>38100</xdr:colOff>
      <xdr:row>37</xdr:row>
      <xdr:rowOff>128321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119448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143059</xdr:rowOff>
    </xdr:from>
    <xdr:to>
      <xdr:col>24</xdr:col>
      <xdr:colOff>63500</xdr:colOff>
      <xdr:row>58</xdr:row>
      <xdr:rowOff>66479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5709"/>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143059</xdr:rowOff>
    </xdr:from>
    <xdr:to>
      <xdr:col>19</xdr:col>
      <xdr:colOff>177800</xdr:colOff>
      <xdr:row>58</xdr:row>
      <xdr:rowOff>282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15709"/>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xdr:rowOff>
    </xdr:from>
    <xdr:to>
      <xdr:col>15</xdr:col>
      <xdr:colOff>50800</xdr:colOff>
      <xdr:row>58</xdr:row>
      <xdr:rowOff>85554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4382"/>
          <a:ext cx="889000" cy="8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85554</xdr:rowOff>
    </xdr:from>
    <xdr:to>
      <xdr:col>10</xdr:col>
      <xdr:colOff>114300</xdr:colOff>
      <xdr:row>58</xdr:row>
      <xdr:rowOff>107467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9654"/>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15679</xdr:rowOff>
    </xdr:from>
    <xdr:to>
      <xdr:col>24</xdr:col>
      <xdr:colOff>114300</xdr:colOff>
      <xdr:row>58</xdr:row>
      <xdr:rowOff>117279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102056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92259</xdr:rowOff>
    </xdr:from>
    <xdr:to>
      <xdr:col>20</xdr:col>
      <xdr:colOff>38100</xdr:colOff>
      <xdr:row>58</xdr:row>
      <xdr:rowOff>22409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13536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120932</xdr:rowOff>
    </xdr:from>
    <xdr:to>
      <xdr:col>15</xdr:col>
      <xdr:colOff>101600</xdr:colOff>
      <xdr:row>58</xdr:row>
      <xdr:rowOff>51082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42209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34754</xdr:rowOff>
    </xdr:from>
    <xdr:to>
      <xdr:col>10</xdr:col>
      <xdr:colOff>165100</xdr:colOff>
      <xdr:row>58</xdr:row>
      <xdr:rowOff>136354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127481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56667</xdr:rowOff>
    </xdr:from>
    <xdr:to>
      <xdr:col>6</xdr:col>
      <xdr:colOff>38100</xdr:colOff>
      <xdr:row>58</xdr:row>
      <xdr:rowOff>158267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73357</xdr:rowOff>
    </xdr:from>
    <xdr:to>
      <xdr:col>24</xdr:col>
      <xdr:colOff>63500</xdr:colOff>
      <xdr:row>74</xdr:row>
      <xdr:rowOff>82230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60657"/>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73357</xdr:rowOff>
    </xdr:from>
    <xdr:to>
      <xdr:col>19</xdr:col>
      <xdr:colOff>177800</xdr:colOff>
      <xdr:row>75</xdr:row>
      <xdr:rowOff>59344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60657"/>
          <a:ext cx="889000" cy="1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59344</xdr:rowOff>
    </xdr:from>
    <xdr:to>
      <xdr:col>15</xdr:col>
      <xdr:colOff>50800</xdr:colOff>
      <xdr:row>75</xdr:row>
      <xdr:rowOff>127905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18094"/>
          <a:ext cx="8890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127905</xdr:rowOff>
    </xdr:from>
    <xdr:to>
      <xdr:col>10</xdr:col>
      <xdr:colOff>114300</xdr:colOff>
      <xdr:row>75</xdr:row>
      <xdr:rowOff>150963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6655"/>
          <a:ext cx="8890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31430</xdr:rowOff>
    </xdr:from>
    <xdr:to>
      <xdr:col>24</xdr:col>
      <xdr:colOff>114300</xdr:colOff>
      <xdr:row>74</xdr:row>
      <xdr:rowOff>133030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54307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22557</xdr:rowOff>
    </xdr:from>
    <xdr:to>
      <xdr:col>20</xdr:col>
      <xdr:colOff>38100</xdr:colOff>
      <xdr:row>74</xdr:row>
      <xdr:rowOff>124157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140684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8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8544</xdr:rowOff>
    </xdr:from>
    <xdr:to>
      <xdr:col>15</xdr:col>
      <xdr:colOff>101600</xdr:colOff>
      <xdr:row>75</xdr:row>
      <xdr:rowOff>110144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126671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4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77105</xdr:rowOff>
    </xdr:from>
    <xdr:to>
      <xdr:col>10</xdr:col>
      <xdr:colOff>165100</xdr:colOff>
      <xdr:row>76</xdr:row>
      <xdr:rowOff>7255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23782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1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100164</xdr:rowOff>
    </xdr:from>
    <xdr:to>
      <xdr:col>6</xdr:col>
      <xdr:colOff>38100</xdr:colOff>
      <xdr:row>76</xdr:row>
      <xdr:rowOff>30314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46841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127839</xdr:rowOff>
    </xdr:from>
    <xdr:to>
      <xdr:col>24</xdr:col>
      <xdr:colOff>63500</xdr:colOff>
      <xdr:row>97</xdr:row>
      <xdr:rowOff>2282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87039"/>
          <a:ext cx="838200" cy="4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127839</xdr:rowOff>
    </xdr:from>
    <xdr:to>
      <xdr:col>19</xdr:col>
      <xdr:colOff>177800</xdr:colOff>
      <xdr:row>97</xdr:row>
      <xdr:rowOff>15354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7039"/>
          <a:ext cx="889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4473</xdr:rowOff>
    </xdr:from>
    <xdr:to>
      <xdr:col>15</xdr:col>
      <xdr:colOff>50800</xdr:colOff>
      <xdr:row>97</xdr:row>
      <xdr:rowOff>15354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3512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138077</xdr:rowOff>
    </xdr:from>
    <xdr:to>
      <xdr:col>10</xdr:col>
      <xdr:colOff>114300</xdr:colOff>
      <xdr:row>97</xdr:row>
      <xdr:rowOff>4473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9727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122932</xdr:rowOff>
    </xdr:from>
    <xdr:to>
      <xdr:col>24</xdr:col>
      <xdr:colOff>114300</xdr:colOff>
      <xdr:row>97</xdr:row>
      <xdr:rowOff>53082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101359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77039</xdr:rowOff>
    </xdr:from>
    <xdr:to>
      <xdr:col>20</xdr:col>
      <xdr:colOff>38100</xdr:colOff>
      <xdr:row>97</xdr:row>
      <xdr:rowOff>7189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23716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136004</xdr:rowOff>
    </xdr:from>
    <xdr:to>
      <xdr:col>15</xdr:col>
      <xdr:colOff>101600</xdr:colOff>
      <xdr:row>97</xdr:row>
      <xdr:rowOff>66154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82681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125123</xdr:rowOff>
    </xdr:from>
    <xdr:to>
      <xdr:col>10</xdr:col>
      <xdr:colOff>165100</xdr:colOff>
      <xdr:row>97</xdr:row>
      <xdr:rowOff>55273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71800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87277</xdr:rowOff>
    </xdr:from>
    <xdr:to>
      <xdr:col>6</xdr:col>
      <xdr:colOff>38100</xdr:colOff>
      <xdr:row>97</xdr:row>
      <xdr:rowOff>17427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33954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2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156464</xdr:rowOff>
    </xdr:from>
    <xdr:to>
      <xdr:col>55</xdr:col>
      <xdr:colOff>0</xdr:colOff>
      <xdr:row>37</xdr:row>
      <xdr:rowOff>171069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00114"/>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171069</xdr:rowOff>
    </xdr:from>
    <xdr:to>
      <xdr:col>50</xdr:col>
      <xdr:colOff>114300</xdr:colOff>
      <xdr:row>38</xdr:row>
      <xdr:rowOff>13589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1471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4572</xdr:rowOff>
    </xdr:from>
    <xdr:to>
      <xdr:col>45</xdr:col>
      <xdr:colOff>177800</xdr:colOff>
      <xdr:row>38</xdr:row>
      <xdr:rowOff>13589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19672"/>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4572</xdr:rowOff>
    </xdr:from>
    <xdr:to>
      <xdr:col>41</xdr:col>
      <xdr:colOff>50800</xdr:colOff>
      <xdr:row>38</xdr:row>
      <xdr:rowOff>18415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19672"/>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105664</xdr:rowOff>
    </xdr:from>
    <xdr:to>
      <xdr:col>55</xdr:col>
      <xdr:colOff>50800</xdr:colOff>
      <xdr:row>38</xdr:row>
      <xdr:rowOff>35814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128541</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120269</xdr:rowOff>
    </xdr:from>
    <xdr:to>
      <xdr:col>50</xdr:col>
      <xdr:colOff>165100</xdr:colOff>
      <xdr:row>38</xdr:row>
      <xdr:rowOff>50419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66946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134239</xdr:rowOff>
    </xdr:from>
    <xdr:to>
      <xdr:col>46</xdr:col>
      <xdr:colOff>38100</xdr:colOff>
      <xdr:row>38</xdr:row>
      <xdr:rowOff>64389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80916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125222</xdr:rowOff>
    </xdr:from>
    <xdr:to>
      <xdr:col>41</xdr:col>
      <xdr:colOff>101600</xdr:colOff>
      <xdr:row>38</xdr:row>
      <xdr:rowOff>55372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71899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139065</xdr:rowOff>
    </xdr:from>
    <xdr:to>
      <xdr:col>36</xdr:col>
      <xdr:colOff>165100</xdr:colOff>
      <xdr:row>38</xdr:row>
      <xdr:rowOff>69215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85742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116886</xdr:rowOff>
    </xdr:from>
    <xdr:to>
      <xdr:col>55</xdr:col>
      <xdr:colOff>0</xdr:colOff>
      <xdr:row>57</xdr:row>
      <xdr:rowOff>155647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89536"/>
          <a:ext cx="8382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155647</xdr:rowOff>
    </xdr:from>
    <xdr:to>
      <xdr:col>50</xdr:col>
      <xdr:colOff>114300</xdr:colOff>
      <xdr:row>58</xdr:row>
      <xdr:rowOff>27598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8297"/>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18665</xdr:rowOff>
    </xdr:from>
    <xdr:to>
      <xdr:col>45</xdr:col>
      <xdr:colOff>177800</xdr:colOff>
      <xdr:row>58</xdr:row>
      <xdr:rowOff>27598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62765"/>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18665</xdr:rowOff>
    </xdr:from>
    <xdr:to>
      <xdr:col>41</xdr:col>
      <xdr:colOff>50800</xdr:colOff>
      <xdr:row>58</xdr:row>
      <xdr:rowOff>34504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6276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66086</xdr:rowOff>
    </xdr:from>
    <xdr:to>
      <xdr:col>55</xdr:col>
      <xdr:colOff>50800</xdr:colOff>
      <xdr:row>57</xdr:row>
      <xdr:rowOff>167686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88963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104847</xdr:rowOff>
    </xdr:from>
    <xdr:to>
      <xdr:col>50</xdr:col>
      <xdr:colOff>165100</xdr:colOff>
      <xdr:row>58</xdr:row>
      <xdr:rowOff>34997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51524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148248</xdr:rowOff>
    </xdr:from>
    <xdr:to>
      <xdr:col>46</xdr:col>
      <xdr:colOff>38100</xdr:colOff>
      <xdr:row>58</xdr:row>
      <xdr:rowOff>78398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94925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139315</xdr:rowOff>
    </xdr:from>
    <xdr:to>
      <xdr:col>41</xdr:col>
      <xdr:colOff>101600</xdr:colOff>
      <xdr:row>58</xdr:row>
      <xdr:rowOff>69465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85992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8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155154</xdr:rowOff>
    </xdr:from>
    <xdr:to>
      <xdr:col>36</xdr:col>
      <xdr:colOff>165100</xdr:colOff>
      <xdr:row>58</xdr:row>
      <xdr:rowOff>85304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101831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155684</xdr:rowOff>
    </xdr:from>
    <xdr:to>
      <xdr:col>55</xdr:col>
      <xdr:colOff>0</xdr:colOff>
      <xdr:row>76</xdr:row>
      <xdr:rowOff>161122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85884"/>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147991</xdr:rowOff>
    </xdr:from>
    <xdr:to>
      <xdr:col>50</xdr:col>
      <xdr:colOff>114300</xdr:colOff>
      <xdr:row>76</xdr:row>
      <xdr:rowOff>161122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78191"/>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147991</xdr:rowOff>
    </xdr:from>
    <xdr:to>
      <xdr:col>45</xdr:col>
      <xdr:colOff>177800</xdr:colOff>
      <xdr:row>77</xdr:row>
      <xdr:rowOff>50738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78191"/>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111077</xdr:rowOff>
    </xdr:from>
    <xdr:to>
      <xdr:col>41</xdr:col>
      <xdr:colOff>50800</xdr:colOff>
      <xdr:row>77</xdr:row>
      <xdr:rowOff>50738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41277"/>
          <a:ext cx="889000" cy="1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104884</xdr:rowOff>
    </xdr:from>
    <xdr:to>
      <xdr:col>55</xdr:col>
      <xdr:colOff>50800</xdr:colOff>
      <xdr:row>77</xdr:row>
      <xdr:rowOff>35034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127761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8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110322</xdr:rowOff>
    </xdr:from>
    <xdr:to>
      <xdr:col>50</xdr:col>
      <xdr:colOff>165100</xdr:colOff>
      <xdr:row>77</xdr:row>
      <xdr:rowOff>40472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56999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1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97191</xdr:rowOff>
    </xdr:from>
    <xdr:to>
      <xdr:col>46</xdr:col>
      <xdr:colOff>38100</xdr:colOff>
      <xdr:row>77</xdr:row>
      <xdr:rowOff>27341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43868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171388</xdr:rowOff>
    </xdr:from>
    <xdr:to>
      <xdr:col>41</xdr:col>
      <xdr:colOff>101600</xdr:colOff>
      <xdr:row>77</xdr:row>
      <xdr:rowOff>101538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118065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7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60277</xdr:rowOff>
    </xdr:from>
    <xdr:to>
      <xdr:col>36</xdr:col>
      <xdr:colOff>165100</xdr:colOff>
      <xdr:row>76</xdr:row>
      <xdr:rowOff>161877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6954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6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134079</xdr:rowOff>
    </xdr:from>
    <xdr:to>
      <xdr:col>55</xdr:col>
      <xdr:colOff>0</xdr:colOff>
      <xdr:row>96</xdr:row>
      <xdr:rowOff>147664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93279"/>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108091</xdr:rowOff>
    </xdr:from>
    <xdr:to>
      <xdr:col>50</xdr:col>
      <xdr:colOff>114300</xdr:colOff>
      <xdr:row>96</xdr:row>
      <xdr:rowOff>134079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67291"/>
          <a:ext cx="889000" cy="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108091</xdr:rowOff>
    </xdr:from>
    <xdr:to>
      <xdr:col>45</xdr:col>
      <xdr:colOff>177800</xdr:colOff>
      <xdr:row>96</xdr:row>
      <xdr:rowOff>156187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67291"/>
          <a:ext cx="8890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156187</xdr:rowOff>
    </xdr:from>
    <xdr:to>
      <xdr:col>41</xdr:col>
      <xdr:colOff>50800</xdr:colOff>
      <xdr:row>97</xdr:row>
      <xdr:rowOff>64711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15387"/>
          <a:ext cx="889000" cy="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96864</xdr:rowOff>
    </xdr:from>
    <xdr:to>
      <xdr:col>55</xdr:col>
      <xdr:colOff>50800</xdr:colOff>
      <xdr:row>97</xdr:row>
      <xdr:rowOff>27014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119741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83279</xdr:rowOff>
    </xdr:from>
    <xdr:to>
      <xdr:col>50</xdr:col>
      <xdr:colOff>165100</xdr:colOff>
      <xdr:row>97</xdr:row>
      <xdr:rowOff>13429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29956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57291</xdr:rowOff>
    </xdr:from>
    <xdr:to>
      <xdr:col>46</xdr:col>
      <xdr:colOff>38100</xdr:colOff>
      <xdr:row>96</xdr:row>
      <xdr:rowOff>158891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3968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9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105387</xdr:rowOff>
    </xdr:from>
    <xdr:to>
      <xdr:col>41</xdr:col>
      <xdr:colOff>101600</xdr:colOff>
      <xdr:row>97</xdr:row>
      <xdr:rowOff>35537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52064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3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13911</xdr:rowOff>
    </xdr:from>
    <xdr:to>
      <xdr:col>36</xdr:col>
      <xdr:colOff>165100</xdr:colOff>
      <xdr:row>97</xdr:row>
      <xdr:rowOff>115511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132038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164368</xdr:rowOff>
    </xdr:from>
    <xdr:to>
      <xdr:col>85</xdr:col>
      <xdr:colOff>127000</xdr:colOff>
      <xdr:row>38</xdr:row>
      <xdr:rowOff>18825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8018"/>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13517</xdr:rowOff>
    </xdr:from>
    <xdr:to>
      <xdr:col>81</xdr:col>
      <xdr:colOff>50800</xdr:colOff>
      <xdr:row>38</xdr:row>
      <xdr:rowOff>18825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28617"/>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13517</xdr:rowOff>
    </xdr:from>
    <xdr:to>
      <xdr:col>76</xdr:col>
      <xdr:colOff>114300</xdr:colOff>
      <xdr:row>38</xdr:row>
      <xdr:rowOff>24943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28617"/>
          <a:ext cx="8890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4687</xdr:rowOff>
    </xdr:from>
    <xdr:to>
      <xdr:col>71</xdr:col>
      <xdr:colOff>177800</xdr:colOff>
      <xdr:row>38</xdr:row>
      <xdr:rowOff>24943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19787"/>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113568</xdr:rowOff>
    </xdr:from>
    <xdr:to>
      <xdr:col>85</xdr:col>
      <xdr:colOff>177800</xdr:colOff>
      <xdr:row>38</xdr:row>
      <xdr:rowOff>43718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136445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139476</xdr:rowOff>
    </xdr:from>
    <xdr:to>
      <xdr:col>81</xdr:col>
      <xdr:colOff>101600</xdr:colOff>
      <xdr:row>38</xdr:row>
      <xdr:rowOff>69625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3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60752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134167</xdr:rowOff>
    </xdr:from>
    <xdr:to>
      <xdr:col>76</xdr:col>
      <xdr:colOff>165100</xdr:colOff>
      <xdr:row>38</xdr:row>
      <xdr:rowOff>64317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55444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145593</xdr:rowOff>
    </xdr:from>
    <xdr:to>
      <xdr:col>72</xdr:col>
      <xdr:colOff>38100</xdr:colOff>
      <xdr:row>38</xdr:row>
      <xdr:rowOff>75743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66870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125337</xdr:rowOff>
    </xdr:from>
    <xdr:to>
      <xdr:col>67</xdr:col>
      <xdr:colOff>101600</xdr:colOff>
      <xdr:row>38</xdr:row>
      <xdr:rowOff>55487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72014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58497</xdr:rowOff>
    </xdr:from>
    <xdr:to>
      <xdr:col>85</xdr:col>
      <xdr:colOff>127000</xdr:colOff>
      <xdr:row>57</xdr:row>
      <xdr:rowOff>127458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31147"/>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127458</xdr:rowOff>
    </xdr:from>
    <xdr:to>
      <xdr:col>81</xdr:col>
      <xdr:colOff>50800</xdr:colOff>
      <xdr:row>57</xdr:row>
      <xdr:rowOff>132345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0108"/>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132345</xdr:rowOff>
    </xdr:from>
    <xdr:to>
      <xdr:col>76</xdr:col>
      <xdr:colOff>114300</xdr:colOff>
      <xdr:row>57</xdr:row>
      <xdr:rowOff>163293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4995"/>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163293</xdr:rowOff>
    </xdr:from>
    <xdr:to>
      <xdr:col>71</xdr:col>
      <xdr:colOff>177800</xdr:colOff>
      <xdr:row>57</xdr:row>
      <xdr:rowOff>164989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594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7697</xdr:rowOff>
    </xdr:from>
    <xdr:to>
      <xdr:col>85</xdr:col>
      <xdr:colOff>177800</xdr:colOff>
      <xdr:row>57</xdr:row>
      <xdr:rowOff>109297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30574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76658</xdr:rowOff>
    </xdr:from>
    <xdr:to>
      <xdr:col>81</xdr:col>
      <xdr:colOff>101600</xdr:colOff>
      <xdr:row>58</xdr:row>
      <xdr:rowOff>6808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169385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81545</xdr:rowOff>
    </xdr:from>
    <xdr:to>
      <xdr:col>76</xdr:col>
      <xdr:colOff>165100</xdr:colOff>
      <xdr:row>58</xdr:row>
      <xdr:rowOff>11695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2822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4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112493</xdr:rowOff>
    </xdr:from>
    <xdr:to>
      <xdr:col>72</xdr:col>
      <xdr:colOff>38100</xdr:colOff>
      <xdr:row>58</xdr:row>
      <xdr:rowOff>42643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33770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114189</xdr:rowOff>
    </xdr:from>
    <xdr:to>
      <xdr:col>67</xdr:col>
      <xdr:colOff>101600</xdr:colOff>
      <xdr:row>58</xdr:row>
      <xdr:rowOff>44339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35466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7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38988</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3538"/>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159638</xdr:rowOff>
    </xdr:from>
    <xdr:to>
      <xdr:col>67</xdr:col>
      <xdr:colOff>101600</xdr:colOff>
      <xdr:row>79</xdr:row>
      <xdr:rowOff>89788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80915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110148</xdr:rowOff>
    </xdr:from>
    <xdr:to>
      <xdr:col>85</xdr:col>
      <xdr:colOff>127000</xdr:colOff>
      <xdr:row>96</xdr:row>
      <xdr:rowOff>128279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9348"/>
          <a:ext cx="8382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128279</xdr:rowOff>
    </xdr:from>
    <xdr:to>
      <xdr:col>81</xdr:col>
      <xdr:colOff>50800</xdr:colOff>
      <xdr:row>96</xdr:row>
      <xdr:rowOff>156657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87479"/>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156657</xdr:rowOff>
    </xdr:from>
    <xdr:to>
      <xdr:col>76</xdr:col>
      <xdr:colOff>114300</xdr:colOff>
      <xdr:row>97</xdr:row>
      <xdr:rowOff>30781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15857"/>
          <a:ext cx="889000" cy="4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30781</xdr:rowOff>
    </xdr:from>
    <xdr:to>
      <xdr:col>71</xdr:col>
      <xdr:colOff>177800</xdr:colOff>
      <xdr:row>97</xdr:row>
      <xdr:rowOff>51670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1431"/>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59348</xdr:rowOff>
    </xdr:from>
    <xdr:to>
      <xdr:col>85</xdr:col>
      <xdr:colOff>177800</xdr:colOff>
      <xdr:row>96</xdr:row>
      <xdr:rowOff>160948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82225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77479</xdr:rowOff>
    </xdr:from>
    <xdr:to>
      <xdr:col>81</xdr:col>
      <xdr:colOff>101600</xdr:colOff>
      <xdr:row>97</xdr:row>
      <xdr:rowOff>7629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24156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105857</xdr:rowOff>
    </xdr:from>
    <xdr:to>
      <xdr:col>76</xdr:col>
      <xdr:colOff>165100</xdr:colOff>
      <xdr:row>97</xdr:row>
      <xdr:rowOff>36007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52534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4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151431</xdr:rowOff>
    </xdr:from>
    <xdr:to>
      <xdr:col>72</xdr:col>
      <xdr:colOff>38100</xdr:colOff>
      <xdr:row>97</xdr:row>
      <xdr:rowOff>81581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98108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8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xdr:rowOff>
    </xdr:from>
    <xdr:to>
      <xdr:col>67</xdr:col>
      <xdr:colOff>101600</xdr:colOff>
      <xdr:row>97</xdr:row>
      <xdr:rowOff>102470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118997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住民一人当たりのコストを分析すると、農林水産業費及び商工費が類似団体平均値を大きく上回っているが、これは、基幹産業である農業・林業の振興に伴う施策のほか、各種コロナ対策や特用林産物栽培研究所の運営によるものである。また、民生費については、障害者支援施設や生活支援ハウスの運営により上回っているものと推察する。公債費については、近年の大型事業に伴う公債費の増加によるもので、新規借入の抑制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地方交付税が増加傾向であることに伴い、財政調整基金残高も増加傾向に転じている。</a:t>
          </a:r>
        </a:p>
        <a:p>
          <a:r>
            <a:rPr kumimoji="1" lang="ja-JP" altLang="en-US" sz="1400">
              <a:latin typeface="ＭＳ ゴシック" pitchFamily="49" charset="-128"/>
              <a:ea typeface="ＭＳ ゴシック" pitchFamily="49" charset="-128"/>
            </a:rPr>
            <a:t>　人件費、扶助費、公債費など経常経費に充当する一般財源の増加が見込まれることから、各施設の経営改善や事業の取捨選択を行い、持続可能な財政運営を行う必要がある。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全会計ともに赤字は発生していない。</a:t>
          </a:r>
        </a:p>
        <a:p>
          <a:r>
            <a:rPr kumimoji="1" lang="ja-JP" altLang="en-US" sz="1400">
              <a:latin typeface="ＭＳ ゴシック" pitchFamily="49" charset="-128"/>
              <a:ea typeface="ＭＳ ゴシック" pitchFamily="49" charset="-128"/>
            </a:rPr>
            <a:t>　今後も、実質赤字比率、連結実質赤字比率ともに赤字に陥ることはないが、会計によっては、一般会計からの補助金や繰出金が増加傾向にある会計もあることから、使用料や保険料の見直しなども視野に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6093600</v>
      </c>
      <c r="BO4" s="415"/>
      <c r="BP4" s="415"/>
      <c r="BQ4" s="415"/>
      <c r="BR4" s="415"/>
      <c r="BS4" s="415"/>
      <c r="BT4" s="415"/>
      <c r="BU4" s="416"/>
      <c r="BV4" s="414">
        <v>6176844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5.0999999999999996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5857349</v>
      </c>
      <c r="BO5" s="420"/>
      <c r="BP5" s="420"/>
      <c r="BQ5" s="420"/>
      <c r="BR5" s="420"/>
      <c r="BS5" s="420"/>
      <c r="BT5" s="420"/>
      <c r="BU5" s="421"/>
      <c r="BV5" s="419">
        <v>5997048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v>
      </c>
      <c r="CU5" s="390"/>
      <c r="CV5" s="390"/>
      <c r="CW5" s="390"/>
      <c r="CX5" s="390"/>
      <c r="CY5" s="390"/>
      <c r="CZ5" s="390"/>
      <c r="DA5" s="391"/>
      <c r="DB5" s="389">
        <v>85</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236251</v>
      </c>
      <c r="BO6" s="420"/>
      <c r="BP6" s="420"/>
      <c r="BQ6" s="420"/>
      <c r="BR6" s="420"/>
      <c r="BS6" s="420"/>
      <c r="BT6" s="420"/>
      <c r="BU6" s="421"/>
      <c r="BV6" s="419">
        <v>179796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88.7</v>
      </c>
      <c r="CU6" s="563"/>
      <c r="CV6" s="563"/>
      <c r="CW6" s="563"/>
      <c r="CX6" s="563"/>
      <c r="CY6" s="563"/>
      <c r="CZ6" s="563"/>
      <c r="DA6" s="564"/>
      <c r="DB6" s="562">
        <v>87.7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450</v>
      </c>
      <c r="BO7" s="420"/>
      <c r="BP7" s="420"/>
      <c r="BQ7" s="420"/>
      <c r="BR7" s="420"/>
      <c r="BS7" s="420"/>
      <c r="BT7" s="420"/>
      <c r="BU7" s="421"/>
      <c r="BV7" s="419">
        <v>9610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3302524</v>
      </c>
      <c r="CU7" s="420"/>
      <c r="CV7" s="420"/>
      <c r="CW7" s="420"/>
      <c r="CX7" s="420"/>
      <c r="CY7" s="420"/>
      <c r="CZ7" s="420"/>
      <c r="DA7" s="421"/>
      <c r="DB7" s="419">
        <v>3368210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235801</v>
      </c>
      <c r="BO8" s="420"/>
      <c r="BP8" s="420"/>
      <c r="BQ8" s="420"/>
      <c r="BR8" s="420"/>
      <c r="BS8" s="420"/>
      <c r="BT8" s="420"/>
      <c r="BU8" s="421"/>
      <c r="BV8" s="419">
        <v>170186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0.15</v>
      </c>
      <c r="CU8" s="525"/>
      <c r="CV8" s="525"/>
      <c r="CW8" s="525"/>
      <c r="CX8" s="525"/>
      <c r="CY8" s="525"/>
      <c r="CZ8" s="525"/>
      <c r="DA8" s="526"/>
      <c r="DB8" s="524">
        <v>0.15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3126</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65615</v>
      </c>
      <c r="BO9" s="420"/>
      <c r="BP9" s="420"/>
      <c r="BQ9" s="420"/>
      <c r="BR9" s="420"/>
      <c r="BS9" s="420"/>
      <c r="BT9" s="420"/>
      <c r="BU9" s="421"/>
      <c r="BV9" s="419">
        <v>28221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16.5</v>
      </c>
      <c r="CU9" s="390"/>
      <c r="CV9" s="390"/>
      <c r="CW9" s="390"/>
      <c r="CX9" s="390"/>
      <c r="CY9" s="390"/>
      <c r="CZ9" s="390"/>
      <c r="DA9" s="391"/>
      <c r="DB9" s="389">
        <v>16.3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3547</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20</v>
      </c>
      <c r="BO10" s="420"/>
      <c r="BP10" s="420"/>
      <c r="BQ10" s="420"/>
      <c r="BR10" s="420"/>
      <c r="BS10" s="420"/>
      <c r="BT10" s="420"/>
      <c r="BU10" s="421"/>
      <c r="BV10" s="419">
        <v>230874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3027</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136</v>
      </c>
      <c r="AV12" s="470"/>
      <c r="AW12" s="470"/>
      <c r="AX12" s="470"/>
      <c r="AY12" s="399" t="s">
        <v>137</v>
      </c>
      <c r="AZ12" s="400"/>
      <c r="BA12" s="400"/>
      <c r="BB12" s="400"/>
      <c r="BC12" s="400"/>
      <c r="BD12" s="400"/>
      <c r="BE12" s="400"/>
      <c r="BF12" s="400"/>
      <c r="BG12" s="400"/>
      <c r="BH12" s="400"/>
      <c r="BI12" s="400"/>
      <c r="BJ12" s="400"/>
      <c r="BK12" s="400"/>
      <c r="BL12" s="400"/>
      <c r="BM12" s="401"/>
      <c r="BN12" s="419">
        <v>28570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130</v>
      </c>
      <c r="CU12" s="525"/>
      <c r="CV12" s="525"/>
      <c r="CW12" s="525"/>
      <c r="CX12" s="525"/>
      <c r="CY12" s="525"/>
      <c r="CZ12" s="525"/>
      <c r="DA12" s="526"/>
      <c r="DB12" s="524" t="s">
        <v>139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3001</v>
      </c>
      <c r="S13" s="516"/>
      <c r="T13" s="516"/>
      <c r="U13" s="516"/>
      <c r="V13" s="517"/>
      <c r="W13" s="500" t="s">
        <v>141</v>
      </c>
      <c r="X13" s="433"/>
      <c r="Y13" s="433"/>
      <c r="Z13" s="433"/>
      <c r="AA13" s="433"/>
      <c r="AB13" s="434"/>
      <c r="AC13" s="395">
        <v>401</v>
      </c>
      <c r="AD13" s="396"/>
      <c r="AE13" s="396"/>
      <c r="AF13" s="396"/>
      <c r="AG13" s="397"/>
      <c r="AH13" s="395">
        <v>399</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37065</v>
      </c>
      <c r="BO13" s="420"/>
      <c r="BP13" s="420"/>
      <c r="BQ13" s="420"/>
      <c r="BR13" s="420"/>
      <c r="BS13" s="420"/>
      <c r="BT13" s="420"/>
      <c r="BU13" s="421"/>
      <c r="BV13" s="419">
        <v>259095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6.5</v>
      </c>
      <c r="CU13" s="390"/>
      <c r="CV13" s="390"/>
      <c r="CW13" s="390"/>
      <c r="CX13" s="390"/>
      <c r="CY13" s="390"/>
      <c r="CZ13" s="390"/>
      <c r="DA13" s="391"/>
      <c r="DB13" s="389">
        <v>6.2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3098</v>
      </c>
      <c r="S14" s="516"/>
      <c r="T14" s="516"/>
      <c r="U14" s="516"/>
      <c r="V14" s="517"/>
      <c r="W14" s="518"/>
      <c r="X14" s="436"/>
      <c r="Y14" s="436"/>
      <c r="Z14" s="436"/>
      <c r="AA14" s="436"/>
      <c r="AB14" s="437"/>
      <c r="AC14" s="508">
        <v>26</v>
      </c>
      <c r="AD14" s="509"/>
      <c r="AE14" s="509"/>
      <c r="AF14" s="509"/>
      <c r="AG14" s="510"/>
      <c r="AH14" s="508">
        <v>22.9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9.6</v>
      </c>
      <c r="CU14" s="520"/>
      <c r="CV14" s="520"/>
      <c r="CW14" s="520"/>
      <c r="CX14" s="520"/>
      <c r="CY14" s="520"/>
      <c r="CZ14" s="520"/>
      <c r="DA14" s="521"/>
      <c r="DB14" s="519">
        <v>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3074</v>
      </c>
      <c r="S15" s="516"/>
      <c r="T15" s="516"/>
      <c r="U15" s="516"/>
      <c r="V15" s="517"/>
      <c r="W15" s="500" t="s">
        <v>148</v>
      </c>
      <c r="X15" s="433"/>
      <c r="Y15" s="433"/>
      <c r="Z15" s="433"/>
      <c r="AA15" s="433"/>
      <c r="AB15" s="434"/>
      <c r="AC15" s="395">
        <v>284</v>
      </c>
      <c r="AD15" s="396"/>
      <c r="AE15" s="396"/>
      <c r="AF15" s="396"/>
      <c r="AG15" s="397"/>
      <c r="AH15" s="395">
        <v>414</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449369</v>
      </c>
      <c r="BO15" s="415"/>
      <c r="BP15" s="415"/>
      <c r="BQ15" s="415"/>
      <c r="BR15" s="415"/>
      <c r="BS15" s="415"/>
      <c r="BT15" s="415"/>
      <c r="BU15" s="416"/>
      <c r="BV15" s="414">
        <v>435096</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18.399999999999999</v>
      </c>
      <c r="AD16" s="509"/>
      <c r="AE16" s="509"/>
      <c r="AF16" s="509"/>
      <c r="AG16" s="510"/>
      <c r="AH16" s="508">
        <v>23.7</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3187997</v>
      </c>
      <c r="BO16" s="420"/>
      <c r="BP16" s="420"/>
      <c r="BQ16" s="420"/>
      <c r="BR16" s="420"/>
      <c r="BS16" s="420"/>
      <c r="BT16" s="420"/>
      <c r="BU16" s="421"/>
      <c r="BV16" s="419">
        <v>3178094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856</v>
      </c>
      <c r="AD17" s="396"/>
      <c r="AE17" s="396"/>
      <c r="AF17" s="396"/>
      <c r="AG17" s="397"/>
      <c r="AH17" s="395">
        <v>931</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537616</v>
      </c>
      <c r="BO17" s="420"/>
      <c r="BP17" s="420"/>
      <c r="BQ17" s="420"/>
      <c r="BR17" s="420"/>
      <c r="BS17" s="420"/>
      <c r="BT17" s="420"/>
      <c r="BU17" s="421"/>
      <c r="BV17" s="419">
        <v>519973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644.20000000000005</v>
      </c>
      <c r="M18" s="490"/>
      <c r="N18" s="490"/>
      <c r="O18" s="490"/>
      <c r="P18" s="490"/>
      <c r="Q18" s="490"/>
      <c r="R18" s="491"/>
      <c r="S18" s="491"/>
      <c r="T18" s="491"/>
      <c r="U18" s="491"/>
      <c r="V18" s="492"/>
      <c r="W18" s="485"/>
      <c r="X18" s="486"/>
      <c r="Y18" s="486"/>
      <c r="Z18" s="486"/>
      <c r="AA18" s="486"/>
      <c r="AB18" s="501"/>
      <c r="AC18" s="383">
        <v>55.5</v>
      </c>
      <c r="AD18" s="384"/>
      <c r="AE18" s="384"/>
      <c r="AF18" s="384"/>
      <c r="AG18" s="493"/>
      <c r="AH18" s="383">
        <v>53.4</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2932529</v>
      </c>
      <c r="BO18" s="420"/>
      <c r="BP18" s="420"/>
      <c r="BQ18" s="420"/>
      <c r="BR18" s="420"/>
      <c r="BS18" s="420"/>
      <c r="BT18" s="420"/>
      <c r="BU18" s="421"/>
      <c r="BV18" s="419">
        <v>2893940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5</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3896126</v>
      </c>
      <c r="BO19" s="420"/>
      <c r="BP19" s="420"/>
      <c r="BQ19" s="420"/>
      <c r="BR19" s="420"/>
      <c r="BS19" s="420"/>
      <c r="BT19" s="420"/>
      <c r="BU19" s="421"/>
      <c r="BV19" s="419">
        <v>3865218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1473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5697192</v>
      </c>
      <c r="BO22" s="415"/>
      <c r="BP22" s="415"/>
      <c r="BQ22" s="415"/>
      <c r="BR22" s="415"/>
      <c r="BS22" s="415"/>
      <c r="BT22" s="415"/>
      <c r="BU22" s="416"/>
      <c r="BV22" s="414">
        <v>5920611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4944125</v>
      </c>
      <c r="BO23" s="420"/>
      <c r="BP23" s="420"/>
      <c r="BQ23" s="420"/>
      <c r="BR23" s="420"/>
      <c r="BS23" s="420"/>
      <c r="BT23" s="420"/>
      <c r="BU23" s="421"/>
      <c r="BV23" s="419">
        <v>5093463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7300</v>
      </c>
      <c r="R24" s="396"/>
      <c r="S24" s="396"/>
      <c r="T24" s="396"/>
      <c r="U24" s="396"/>
      <c r="V24" s="397"/>
      <c r="W24" s="465"/>
      <c r="X24" s="456"/>
      <c r="Y24" s="457"/>
      <c r="Z24" s="392" t="s">
        <v>173</v>
      </c>
      <c r="AA24" s="393"/>
      <c r="AB24" s="393"/>
      <c r="AC24" s="393"/>
      <c r="AD24" s="393"/>
      <c r="AE24" s="393"/>
      <c r="AF24" s="393"/>
      <c r="AG24" s="394"/>
      <c r="AH24" s="395">
        <v>107</v>
      </c>
      <c r="AI24" s="396"/>
      <c r="AJ24" s="396"/>
      <c r="AK24" s="396"/>
      <c r="AL24" s="397"/>
      <c r="AM24" s="395">
        <v>311584</v>
      </c>
      <c r="AN24" s="396"/>
      <c r="AO24" s="396"/>
      <c r="AP24" s="396"/>
      <c r="AQ24" s="396"/>
      <c r="AR24" s="397"/>
      <c r="AS24" s="395">
        <v>2912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4327105</v>
      </c>
      <c r="BO24" s="420"/>
      <c r="BP24" s="420"/>
      <c r="BQ24" s="420"/>
      <c r="BR24" s="420"/>
      <c r="BS24" s="420"/>
      <c r="BT24" s="420"/>
      <c r="BU24" s="421"/>
      <c r="BV24" s="419">
        <v>4405791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5840</v>
      </c>
      <c r="R25" s="396"/>
      <c r="S25" s="396"/>
      <c r="T25" s="396"/>
      <c r="U25" s="396"/>
      <c r="V25" s="397"/>
      <c r="W25" s="465"/>
      <c r="X25" s="456"/>
      <c r="Y25" s="457"/>
      <c r="Z25" s="392" t="s">
        <v>176</v>
      </c>
      <c r="AA25" s="393"/>
      <c r="AB25" s="393"/>
      <c r="AC25" s="393"/>
      <c r="AD25" s="393"/>
      <c r="AE25" s="393"/>
      <c r="AF25" s="393"/>
      <c r="AG25" s="394"/>
      <c r="AH25" s="395" t="s">
        <v>177</v>
      </c>
      <c r="AI25" s="396"/>
      <c r="AJ25" s="396"/>
      <c r="AK25" s="396"/>
      <c r="AL25" s="397"/>
      <c r="AM25" s="395" t="s">
        <v>130</v>
      </c>
      <c r="AN25" s="396"/>
      <c r="AO25" s="396"/>
      <c r="AP25" s="396"/>
      <c r="AQ25" s="396"/>
      <c r="AR25" s="397"/>
      <c r="AS25" s="395" t="s">
        <v>177</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457300</v>
      </c>
      <c r="BO25" s="415"/>
      <c r="BP25" s="415"/>
      <c r="BQ25" s="415"/>
      <c r="BR25" s="415"/>
      <c r="BS25" s="415"/>
      <c r="BT25" s="415"/>
      <c r="BU25" s="416"/>
      <c r="BV25" s="414">
        <v>608250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5470</v>
      </c>
      <c r="R26" s="396"/>
      <c r="S26" s="396"/>
      <c r="T26" s="396"/>
      <c r="U26" s="396"/>
      <c r="V26" s="397"/>
      <c r="W26" s="465"/>
      <c r="X26" s="456"/>
      <c r="Y26" s="457"/>
      <c r="Z26" s="392" t="s">
        <v>180</v>
      </c>
      <c r="AA26" s="430"/>
      <c r="AB26" s="430"/>
      <c r="AC26" s="430"/>
      <c r="AD26" s="430"/>
      <c r="AE26" s="430"/>
      <c r="AF26" s="430"/>
      <c r="AG26" s="431"/>
      <c r="AH26" s="395">
        <v>3</v>
      </c>
      <c r="AI26" s="396"/>
      <c r="AJ26" s="396"/>
      <c r="AK26" s="396"/>
      <c r="AL26" s="397"/>
      <c r="AM26" s="395">
        <v>10074</v>
      </c>
      <c r="AN26" s="396"/>
      <c r="AO26" s="396"/>
      <c r="AP26" s="396"/>
      <c r="AQ26" s="396"/>
      <c r="AR26" s="397"/>
      <c r="AS26" s="395">
        <v>3358</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177</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2600</v>
      </c>
      <c r="R27" s="396"/>
      <c r="S27" s="396"/>
      <c r="T27" s="396"/>
      <c r="U27" s="396"/>
      <c r="V27" s="397"/>
      <c r="W27" s="465"/>
      <c r="X27" s="456"/>
      <c r="Y27" s="457"/>
      <c r="Z27" s="392" t="s">
        <v>183</v>
      </c>
      <c r="AA27" s="393"/>
      <c r="AB27" s="393"/>
      <c r="AC27" s="393"/>
      <c r="AD27" s="393"/>
      <c r="AE27" s="393"/>
      <c r="AF27" s="393"/>
      <c r="AG27" s="394"/>
      <c r="AH27" s="395" t="s">
        <v>177</v>
      </c>
      <c r="AI27" s="396"/>
      <c r="AJ27" s="396"/>
      <c r="AK27" s="396"/>
      <c r="AL27" s="397"/>
      <c r="AM27" s="395" t="s">
        <v>177</v>
      </c>
      <c r="AN27" s="396"/>
      <c r="AO27" s="396"/>
      <c r="AP27" s="396"/>
      <c r="AQ27" s="396"/>
      <c r="AR27" s="397"/>
      <c r="AS27" s="395" t="s">
        <v>130</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177</v>
      </c>
      <c r="BO27" s="423"/>
      <c r="BP27" s="423"/>
      <c r="BQ27" s="423"/>
      <c r="BR27" s="423"/>
      <c r="BS27" s="423"/>
      <c r="BT27" s="423"/>
      <c r="BU27" s="424"/>
      <c r="BV27" s="422" t="s">
        <v>177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2080</v>
      </c>
      <c r="R28" s="396"/>
      <c r="S28" s="396"/>
      <c r="T28" s="396"/>
      <c r="U28" s="396"/>
      <c r="V28" s="397"/>
      <c r="W28" s="465"/>
      <c r="X28" s="456"/>
      <c r="Y28" s="457"/>
      <c r="Z28" s="392" t="s">
        <v>186</v>
      </c>
      <c r="AA28" s="393"/>
      <c r="AB28" s="393"/>
      <c r="AC28" s="393"/>
      <c r="AD28" s="393"/>
      <c r="AE28" s="393"/>
      <c r="AF28" s="393"/>
      <c r="AG28" s="394"/>
      <c r="AH28" s="395" t="s">
        <v>177</v>
      </c>
      <c r="AI28" s="396"/>
      <c r="AJ28" s="396"/>
      <c r="AK28" s="396"/>
      <c r="AL28" s="397"/>
      <c r="AM28" s="395" t="s">
        <v>177</v>
      </c>
      <c r="AN28" s="396"/>
      <c r="AO28" s="396"/>
      <c r="AP28" s="396"/>
      <c r="AQ28" s="396"/>
      <c r="AR28" s="397"/>
      <c r="AS28" s="395" t="s">
        <v>177</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972383</v>
      </c>
      <c r="BO28" s="415"/>
      <c r="BP28" s="415"/>
      <c r="BQ28" s="415"/>
      <c r="BR28" s="415"/>
      <c r="BS28" s="415"/>
      <c r="BT28" s="415"/>
      <c r="BU28" s="416"/>
      <c r="BV28" s="414">
        <v>908333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6</v>
      </c>
      <c r="M29" s="396"/>
      <c r="N29" s="396"/>
      <c r="O29" s="396"/>
      <c r="P29" s="397"/>
      <c r="Q29" s="395">
        <v>1750</v>
      </c>
      <c r="R29" s="396"/>
      <c r="S29" s="396"/>
      <c r="T29" s="396"/>
      <c r="U29" s="396"/>
      <c r="V29" s="397"/>
      <c r="W29" s="466"/>
      <c r="X29" s="467"/>
      <c r="Y29" s="468"/>
      <c r="Z29" s="392" t="s">
        <v>189</v>
      </c>
      <c r="AA29" s="393"/>
      <c r="AB29" s="393"/>
      <c r="AC29" s="393"/>
      <c r="AD29" s="393"/>
      <c r="AE29" s="393"/>
      <c r="AF29" s="393"/>
      <c r="AG29" s="394"/>
      <c r="AH29" s="395">
        <v>107</v>
      </c>
      <c r="AI29" s="396"/>
      <c r="AJ29" s="396"/>
      <c r="AK29" s="396"/>
      <c r="AL29" s="397"/>
      <c r="AM29" s="395">
        <v>311584</v>
      </c>
      <c r="AN29" s="396"/>
      <c r="AO29" s="396"/>
      <c r="AP29" s="396"/>
      <c r="AQ29" s="396"/>
      <c r="AR29" s="397"/>
      <c r="AS29" s="395">
        <v>2912</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32693</v>
      </c>
      <c r="BO29" s="420"/>
      <c r="BP29" s="420"/>
      <c r="BQ29" s="420"/>
      <c r="BR29" s="420"/>
      <c r="BS29" s="420"/>
      <c r="BT29" s="420"/>
      <c r="BU29" s="421"/>
      <c r="BV29" s="419">
        <v>32784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524208</v>
      </c>
      <c r="BO30" s="423"/>
      <c r="BP30" s="423"/>
      <c r="BQ30" s="423"/>
      <c r="BR30" s="423"/>
      <c r="BS30" s="423"/>
      <c r="BT30" s="423"/>
      <c r="BU30" s="424"/>
      <c r="BV30" s="422">
        <v>514175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介護保険特別会計（介護保険事業勘定）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名寄地区衛生施設事務組合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下川町ふるさと開発振興公社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介護保険特別会計（介護サービス事業勘定）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上川北部消防事務組合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国民健康保険事業特別会計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上川教育センター</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adfR1E+GQrdFi2eKhp3KZcgNEG88Fx9zScTAiuIWxIxIynb1OKf1mXuAVVLNT0CrTW+Api1tNf3kNjBbc2Iw==" saltValue="NI1TpeTwArg5F2zhLbfr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3.67</v>
      </c>
      <c r="G34" s="33">
        <v>3.21</v>
      </c>
      <c r="H34" s="33">
        <v>4.54</v>
      </c>
      <c r="I34" s="33">
        <v>5.05</v>
      </c>
      <c r="J34" s="34">
        <v>7.14</v>
      </c>
      <c r="K34" s="22"/>
      <c r="L34" s="22"/>
      <c r="M34" s="22"/>
      <c r="N34" s="22"/>
      <c r="O34" s="22"/>
      <c r="P34" s="22"/>
    </row>
    <row r="35" spans="1:16" ht="39" customHeight="1" x14ac:dyDescent="0.15">
      <c r="A35" s="22"/>
      <c r="B35" s="35"/>
      <c r="C35" s="1145" t="s">
        <v>574</v>
      </c>
      <c r="D35" s="1146"/>
      <c r="E35" s="1147"/>
      <c r="F35" s="36">
        <v>1.26</v>
      </c>
      <c r="G35" s="37">
        <v>1.75</v>
      </c>
      <c r="H35" s="37">
        <v>2.5499999999999998</v>
      </c>
      <c r="I35" s="37">
        <v>2.71</v>
      </c>
      <c r="J35" s="38">
        <v>2.88</v>
      </c>
      <c r="K35" s="22"/>
      <c r="L35" s="22"/>
      <c r="M35" s="22"/>
      <c r="N35" s="22"/>
      <c r="O35" s="22"/>
      <c r="P35" s="22"/>
    </row>
    <row r="36" spans="1:16" ht="39" customHeight="1" x14ac:dyDescent="0.15">
      <c r="A36" s="22"/>
      <c r="B36" s="35"/>
      <c r="C36" s="1145" t="s">
        <v>575</v>
      </c>
      <c r="D36" s="1146"/>
      <c r="E36" s="1147"/>
      <c r="F36" s="36">
        <v>0.43</v>
      </c>
      <c r="G36" s="37">
        <v>0.22</v>
      </c>
      <c r="H36" s="37">
        <v>1.01</v>
      </c>
      <c r="I36" s="37">
        <v>1.1399999999999999</v>
      </c>
      <c r="J36" s="38">
        <v>1.66</v>
      </c>
      <c r="K36" s="22"/>
      <c r="L36" s="22"/>
      <c r="M36" s="22"/>
      <c r="N36" s="22"/>
      <c r="O36" s="22"/>
      <c r="P36" s="22"/>
    </row>
    <row r="37" spans="1:16" ht="39" customHeight="1" x14ac:dyDescent="0.15">
      <c r="A37" s="22"/>
      <c r="B37" s="35"/>
      <c r="C37" s="1145" t="s">
        <v>576</v>
      </c>
      <c r="D37" s="1146"/>
      <c r="E37" s="1147"/>
      <c r="F37" s="36">
        <v>0.3</v>
      </c>
      <c r="G37" s="37">
        <v>0.32</v>
      </c>
      <c r="H37" s="37">
        <v>0.22</v>
      </c>
      <c r="I37" s="37">
        <v>0.35</v>
      </c>
      <c r="J37" s="38">
        <v>0.14000000000000001</v>
      </c>
      <c r="K37" s="22"/>
      <c r="L37" s="22"/>
      <c r="M37" s="22"/>
      <c r="N37" s="22"/>
      <c r="O37" s="22"/>
      <c r="P37" s="22"/>
    </row>
    <row r="38" spans="1:16" ht="39" customHeight="1" x14ac:dyDescent="0.15">
      <c r="A38" s="22"/>
      <c r="B38" s="35"/>
      <c r="C38" s="1145" t="s">
        <v>577</v>
      </c>
      <c r="D38" s="1146"/>
      <c r="E38" s="1147"/>
      <c r="F38" s="36">
        <v>0.16</v>
      </c>
      <c r="G38" s="37">
        <v>0.12</v>
      </c>
      <c r="H38" s="37">
        <v>0.31</v>
      </c>
      <c r="I38" s="37">
        <v>7.0000000000000007E-2</v>
      </c>
      <c r="J38" s="38">
        <v>0.14000000000000001</v>
      </c>
      <c r="K38" s="22"/>
      <c r="L38" s="22"/>
      <c r="M38" s="22"/>
      <c r="N38" s="22"/>
      <c r="O38" s="22"/>
      <c r="P38" s="22"/>
    </row>
    <row r="39" spans="1:16" ht="39" customHeight="1" x14ac:dyDescent="0.15">
      <c r="A39" s="22"/>
      <c r="B39" s="35"/>
      <c r="C39" s="1145" t="s">
        <v>578</v>
      </c>
      <c r="D39" s="1146"/>
      <c r="E39" s="1147"/>
      <c r="F39" s="36">
        <v>0.19</v>
      </c>
      <c r="G39" s="37">
        <v>0.21</v>
      </c>
      <c r="H39" s="37">
        <v>0.28000000000000003</v>
      </c>
      <c r="I39" s="37">
        <v>0.09</v>
      </c>
      <c r="J39" s="38">
        <v>0.11</v>
      </c>
      <c r="K39" s="22"/>
      <c r="L39" s="22"/>
      <c r="M39" s="22"/>
      <c r="N39" s="22"/>
      <c r="O39" s="22"/>
      <c r="P39" s="22"/>
    </row>
    <row r="40" spans="1:16" ht="39" customHeight="1" x14ac:dyDescent="0.15">
      <c r="A40" s="22"/>
      <c r="B40" s="35"/>
      <c r="C40" s="1145" t="s">
        <v>579</v>
      </c>
      <c r="D40" s="1146"/>
      <c r="E40" s="1147"/>
      <c r="F40" s="36">
        <v>0.25</v>
      </c>
      <c r="G40" s="37">
        <v>0.31</v>
      </c>
      <c r="H40" s="37">
        <v>0.39</v>
      </c>
      <c r="I40" s="37">
        <v>0.24</v>
      </c>
      <c r="J40" s="38">
        <v>7.0000000000000007E-2</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0W45RZMmRP9cOoffoucPTCvzQg94E1KNB/B7QxZ1uHit3NWqgmcTnTPTwJ+pq1k5zT4uzztzzIsEtc+v93aDg==" saltValue="gE8mpOy1NV6yz5wroKeH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582</v>
      </c>
      <c r="L45" s="60">
        <v>609</v>
      </c>
      <c r="M45" s="60">
        <v>672</v>
      </c>
      <c r="N45" s="60">
        <v>700</v>
      </c>
      <c r="O45" s="61">
        <v>713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110</v>
      </c>
      <c r="L48" s="64">
        <v>108</v>
      </c>
      <c r="M48" s="64">
        <v>109</v>
      </c>
      <c r="N48" s="64">
        <v>94</v>
      </c>
      <c r="O48" s="65">
        <v>112</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1</v>
      </c>
      <c r="M49" s="64" t="s">
        <v>525</v>
      </c>
      <c r="N49" s="64" t="s">
        <v>525</v>
      </c>
      <c r="O49" s="65" t="s">
        <v>525</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565</v>
      </c>
      <c r="L52" s="64">
        <v>568</v>
      </c>
      <c r="M52" s="64">
        <v>620</v>
      </c>
      <c r="N52" s="64">
        <v>622</v>
      </c>
      <c r="O52" s="65">
        <v>628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129</v>
      </c>
      <c r="L53" s="69">
        <v>151</v>
      </c>
      <c r="M53" s="69">
        <v>162</v>
      </c>
      <c r="N53" s="69">
        <v>173</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525</v>
      </c>
      <c r="L58" s="84" t="s">
        <v>525</v>
      </c>
      <c r="M58" s="84" t="s">
        <v>525</v>
      </c>
      <c r="N58" s="84" t="s">
        <v>525</v>
      </c>
      <c r="O58" s="85" t="s">
        <v>525</v>
      </c>
    </row>
    <row r="59" spans="1:21" ht="31.5" customHeight="1" x14ac:dyDescent="0.15">
      <c r="B59" s="1163"/>
      <c r="C59" s="1164"/>
      <c r="D59" s="1170" t="s">
        <v>28</v>
      </c>
      <c r="E59" s="1171"/>
      <c r="F59" s="1171"/>
      <c r="G59" s="1171"/>
      <c r="H59" s="1171"/>
      <c r="I59" s="1171"/>
      <c r="J59" s="1172"/>
      <c r="K59" s="86" t="s">
        <v>525</v>
      </c>
      <c r="L59" s="87" t="s">
        <v>525</v>
      </c>
      <c r="M59" s="87" t="s">
        <v>525</v>
      </c>
      <c r="N59" s="87" t="s">
        <v>525</v>
      </c>
      <c r="O59" s="88" t="s">
        <v>525</v>
      </c>
    </row>
    <row r="60" spans="1:21" ht="31.5" customHeight="1" thickBot="1" x14ac:dyDescent="0.2">
      <c r="B60" s="1165"/>
      <c r="C60" s="1166"/>
      <c r="D60" s="1173" t="s">
        <v>29</v>
      </c>
      <c r="E60" s="1174"/>
      <c r="F60" s="1174"/>
      <c r="G60" s="1174"/>
      <c r="H60" s="1174"/>
      <c r="I60" s="1174"/>
      <c r="J60" s="1175"/>
      <c r="K60" s="89" t="s">
        <v>525</v>
      </c>
      <c r="L60" s="90" t="s">
        <v>525</v>
      </c>
      <c r="M60" s="90" t="s">
        <v>525</v>
      </c>
      <c r="N60" s="90" t="s">
        <v>525</v>
      </c>
      <c r="O60" s="91" t="s">
        <v>525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T1+l/tKHjYvEfqjxwUZK3NYvFZXZnJRvprQegPt4OT1eVHnytPGF/PL7Z0gFUsUEdggyUEPX8MipE7ufVV4QA==" saltValue="2DYpJLBI9OJkLeZKrzUOQ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6302</v>
      </c>
      <c r="J41" s="356">
        <v>6224</v>
      </c>
      <c r="K41" s="356">
        <v>6049</v>
      </c>
      <c r="L41" s="356">
        <v>5921</v>
      </c>
      <c r="M41" s="357">
        <v>5697</v>
      </c>
    </row>
    <row r="42" spans="2:13" ht="27.75" customHeight="1" x14ac:dyDescent="0.15">
      <c r="B42" s="1186"/>
      <c r="C42" s="1187"/>
      <c r="D42" s="106"/>
      <c r="E42" s="1190" t="s">
        <v>34</v>
      </c>
      <c r="F42" s="1190"/>
      <c r="G42" s="1190"/>
      <c r="H42" s="1191"/>
      <c r="I42" s="358" t="s">
        <v>525</v>
      </c>
      <c r="J42" s="359" t="s">
        <v>525</v>
      </c>
      <c r="K42" s="359" t="s">
        <v>525</v>
      </c>
      <c r="L42" s="359" t="s">
        <v>525</v>
      </c>
      <c r="M42" s="360" t="s">
        <v>525</v>
      </c>
    </row>
    <row r="43" spans="2:13" ht="27.75" customHeight="1" x14ac:dyDescent="0.15">
      <c r="B43" s="1186"/>
      <c r="C43" s="1187"/>
      <c r="D43" s="106"/>
      <c r="E43" s="1190" t="s">
        <v>35</v>
      </c>
      <c r="F43" s="1190"/>
      <c r="G43" s="1190"/>
      <c r="H43" s="1191"/>
      <c r="I43" s="358">
        <v>869</v>
      </c>
      <c r="J43" s="359">
        <v>815</v>
      </c>
      <c r="K43" s="359">
        <v>757</v>
      </c>
      <c r="L43" s="359">
        <v>743</v>
      </c>
      <c r="M43" s="360">
        <v>894</v>
      </c>
    </row>
    <row r="44" spans="2:13" ht="27.75" customHeight="1" x14ac:dyDescent="0.15">
      <c r="B44" s="1186"/>
      <c r="C44" s="1187"/>
      <c r="D44" s="106"/>
      <c r="E44" s="1190" t="s">
        <v>36</v>
      </c>
      <c r="F44" s="1190"/>
      <c r="G44" s="1190"/>
      <c r="H44" s="1191"/>
      <c r="I44" s="358">
        <v>1</v>
      </c>
      <c r="J44" s="359" t="s">
        <v>525</v>
      </c>
      <c r="K44" s="359" t="s">
        <v>525</v>
      </c>
      <c r="L44" s="359" t="s">
        <v>525</v>
      </c>
      <c r="M44" s="360" t="s">
        <v>525</v>
      </c>
    </row>
    <row r="45" spans="2:13" ht="27.75" customHeight="1" x14ac:dyDescent="0.15">
      <c r="B45" s="1186"/>
      <c r="C45" s="1187"/>
      <c r="D45" s="106"/>
      <c r="E45" s="1190" t="s">
        <v>37</v>
      </c>
      <c r="F45" s="1190"/>
      <c r="G45" s="1190"/>
      <c r="H45" s="1191"/>
      <c r="I45" s="358">
        <v>666</v>
      </c>
      <c r="J45" s="359">
        <v>635</v>
      </c>
      <c r="K45" s="359">
        <v>598</v>
      </c>
      <c r="L45" s="359">
        <v>575</v>
      </c>
      <c r="M45" s="360">
        <v>564</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1043</v>
      </c>
      <c r="J50" s="359">
        <v>1053</v>
      </c>
      <c r="K50" s="359">
        <v>1190</v>
      </c>
      <c r="L50" s="359">
        <v>1540</v>
      </c>
      <c r="M50" s="360">
        <v>1640</v>
      </c>
    </row>
    <row r="51" spans="2:13" ht="27.75" customHeight="1" x14ac:dyDescent="0.15">
      <c r="B51" s="1186"/>
      <c r="C51" s="1187"/>
      <c r="D51" s="106"/>
      <c r="E51" s="1190" t="s">
        <v>44</v>
      </c>
      <c r="F51" s="1190"/>
      <c r="G51" s="1190"/>
      <c r="H51" s="1191"/>
      <c r="I51" s="358">
        <v>607</v>
      </c>
      <c r="J51" s="359">
        <v>731</v>
      </c>
      <c r="K51" s="359">
        <v>784</v>
      </c>
      <c r="L51" s="359">
        <v>836</v>
      </c>
      <c r="M51" s="360">
        <v>835</v>
      </c>
    </row>
    <row r="52" spans="2:13" ht="27.75" customHeight="1" x14ac:dyDescent="0.15">
      <c r="B52" s="1188"/>
      <c r="C52" s="1189"/>
      <c r="D52" s="106"/>
      <c r="E52" s="1190" t="s">
        <v>45</v>
      </c>
      <c r="F52" s="1190"/>
      <c r="G52" s="1190"/>
      <c r="H52" s="1191"/>
      <c r="I52" s="358">
        <v>5175</v>
      </c>
      <c r="J52" s="359">
        <v>5010</v>
      </c>
      <c r="K52" s="359">
        <v>4811</v>
      </c>
      <c r="L52" s="359">
        <v>4608</v>
      </c>
      <c r="M52" s="360">
        <v>4415</v>
      </c>
    </row>
    <row r="53" spans="2:13" ht="27.75" customHeight="1" thickBot="1" x14ac:dyDescent="0.2">
      <c r="B53" s="1192" t="s">
        <v>46</v>
      </c>
      <c r="C53" s="1193"/>
      <c r="D53" s="110"/>
      <c r="E53" s="1194" t="s">
        <v>47</v>
      </c>
      <c r="F53" s="1194"/>
      <c r="G53" s="1194"/>
      <c r="H53" s="1195"/>
      <c r="I53" s="361">
        <v>1013</v>
      </c>
      <c r="J53" s="362">
        <v>879</v>
      </c>
      <c r="K53" s="362">
        <v>618</v>
      </c>
      <c r="L53" s="362">
        <v>254</v>
      </c>
      <c r="M53" s="363">
        <v>265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gcZlRnPaEw55PgZgQkE4XzxCtU41gbaKKyUVzbNycVxWqWuT95RC06tuEj8Ul49tTysBbNJsZ297bvcvxqrw==" saltValue="nwAjPiVQmw9vUNVWEPNB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598</v>
      </c>
      <c r="G55" s="122">
        <v>908</v>
      </c>
      <c r="H55" s="123">
        <v>972</v>
      </c>
    </row>
    <row r="56" spans="2:8" ht="52.5" customHeight="1" x14ac:dyDescent="0.15">
      <c r="B56" s="124"/>
      <c r="C56" s="1213" t="s">
        <v>51</v>
      </c>
      <c r="D56" s="1213"/>
      <c r="E56" s="1214"/>
      <c r="F56" s="125">
        <v>4</v>
      </c>
      <c r="G56" s="125">
        <v>33</v>
      </c>
      <c r="H56" s="126">
        <v>33</v>
      </c>
    </row>
    <row r="57" spans="2:8" ht="53.25" customHeight="1" x14ac:dyDescent="0.15">
      <c r="B57" s="124"/>
      <c r="C57" s="1215" t="s">
        <v>52</v>
      </c>
      <c r="D57" s="1215"/>
      <c r="E57" s="1216"/>
      <c r="F57" s="127">
        <v>523</v>
      </c>
      <c r="G57" s="127">
        <v>514</v>
      </c>
      <c r="H57" s="128">
        <v>524</v>
      </c>
    </row>
    <row r="58" spans="2:8" ht="45.75" customHeight="1" x14ac:dyDescent="0.15">
      <c r="B58" s="129"/>
      <c r="C58" s="1203" t="s">
        <v>594</v>
      </c>
      <c r="D58" s="1204"/>
      <c r="E58" s="1205"/>
      <c r="F58" s="130">
        <v>53</v>
      </c>
      <c r="G58" s="130">
        <v>280</v>
      </c>
      <c r="H58" s="131">
        <v>248</v>
      </c>
    </row>
    <row r="59" spans="2:8" ht="45.75" customHeight="1" x14ac:dyDescent="0.15">
      <c r="B59" s="129"/>
      <c r="C59" s="1203" t="s">
        <v>595</v>
      </c>
      <c r="D59" s="1204"/>
      <c r="E59" s="1205"/>
      <c r="F59" s="130">
        <v>64</v>
      </c>
      <c r="G59" s="130">
        <v>72</v>
      </c>
      <c r="H59" s="131">
        <v>80</v>
      </c>
    </row>
    <row r="60" spans="2:8" ht="45.75" customHeight="1" x14ac:dyDescent="0.15">
      <c r="B60" s="129"/>
      <c r="C60" s="1203" t="s">
        <v>596</v>
      </c>
      <c r="D60" s="1204"/>
      <c r="E60" s="1205"/>
      <c r="F60" s="130">
        <v>76</v>
      </c>
      <c r="G60" s="130">
        <v>67</v>
      </c>
      <c r="H60" s="131">
        <v>70</v>
      </c>
    </row>
    <row r="61" spans="2:8" ht="45.75" customHeight="1" x14ac:dyDescent="0.15">
      <c r="B61" s="129"/>
      <c r="C61" s="1203" t="s">
        <v>597</v>
      </c>
      <c r="D61" s="1204"/>
      <c r="E61" s="1205"/>
      <c r="F61" s="130">
        <v>30</v>
      </c>
      <c r="G61" s="130">
        <v>37</v>
      </c>
      <c r="H61" s="131">
        <v>42</v>
      </c>
    </row>
    <row r="62" spans="2:8" ht="45.75" customHeight="1" thickBot="1" x14ac:dyDescent="0.2">
      <c r="B62" s="132"/>
      <c r="C62" s="1206" t="s">
        <v>598</v>
      </c>
      <c r="D62" s="1207"/>
      <c r="E62" s="1208"/>
      <c r="F62" s="133">
        <v>26</v>
      </c>
      <c r="G62" s="133">
        <v>30</v>
      </c>
      <c r="H62" s="134">
        <v>44</v>
      </c>
    </row>
    <row r="63" spans="2:8" ht="52.5" customHeight="1" thickBot="1" x14ac:dyDescent="0.2">
      <c r="B63" s="135"/>
      <c r="C63" s="1209" t="s">
        <v>53</v>
      </c>
      <c r="D63" s="1209"/>
      <c r="E63" s="1210"/>
      <c r="F63" s="136">
        <v>1125</v>
      </c>
      <c r="G63" s="136">
        <v>1455</v>
      </c>
      <c r="H63" s="137">
        <v>1529</v>
      </c>
    </row>
    <row r="64" spans="2:8" x14ac:dyDescent="0.15"/>
  </sheetData>
  <sheetProtection algorithmName="SHA-512" hashValue="IP03gF9BCZC7qj78gFOvJom46mcrrYCXvi+EifFma6Ba+g1n4TVTMUZwjxZW/VnWZUyRMc20XhQR4JtTQGP3hw==" saltValue="t4bDwMHP4AzMCLNBbz0i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229614</v>
      </c>
      <c r="E3" s="156"/>
      <c r="F3" s="157">
        <v>271581</v>
      </c>
      <c r="G3" s="158"/>
      <c r="H3" s="159"/>
    </row>
    <row r="4" spans="1:8" x14ac:dyDescent="0.15">
      <c r="A4" s="160"/>
      <c r="B4" s="161"/>
      <c r="C4" s="162"/>
      <c r="D4" s="163">
        <v>100213</v>
      </c>
      <c r="E4" s="164"/>
      <c r="F4" s="165">
        <v>117844</v>
      </c>
      <c r="G4" s="166"/>
      <c r="H4" s="167"/>
    </row>
    <row r="5" spans="1:8" x14ac:dyDescent="0.15">
      <c r="A5" s="148" t="s">
        <v>558</v>
      </c>
      <c r="B5" s="153"/>
      <c r="C5" s="154"/>
      <c r="D5" s="155">
        <v>271431</v>
      </c>
      <c r="E5" s="156"/>
      <c r="F5" s="157">
        <v>268375</v>
      </c>
      <c r="G5" s="158"/>
      <c r="H5" s="159"/>
    </row>
    <row r="6" spans="1:8" x14ac:dyDescent="0.15">
      <c r="A6" s="160"/>
      <c r="B6" s="161"/>
      <c r="C6" s="162"/>
      <c r="D6" s="163">
        <v>88210</v>
      </c>
      <c r="E6" s="164"/>
      <c r="F6" s="165">
        <v>119602</v>
      </c>
      <c r="G6" s="166"/>
      <c r="H6" s="167"/>
    </row>
    <row r="7" spans="1:8" x14ac:dyDescent="0.15">
      <c r="A7" s="148" t="s">
        <v>559</v>
      </c>
      <c r="B7" s="153"/>
      <c r="C7" s="154"/>
      <c r="D7" s="155">
        <v>274134</v>
      </c>
      <c r="E7" s="156"/>
      <c r="F7" s="157">
        <v>301035</v>
      </c>
      <c r="G7" s="158"/>
      <c r="H7" s="159"/>
    </row>
    <row r="8" spans="1:8" x14ac:dyDescent="0.15">
      <c r="A8" s="160"/>
      <c r="B8" s="161"/>
      <c r="C8" s="162"/>
      <c r="D8" s="163">
        <v>109627</v>
      </c>
      <c r="E8" s="164"/>
      <c r="F8" s="165">
        <v>154376</v>
      </c>
      <c r="G8" s="166"/>
      <c r="H8" s="167"/>
    </row>
    <row r="9" spans="1:8" x14ac:dyDescent="0.15">
      <c r="A9" s="148" t="s">
        <v>560</v>
      </c>
      <c r="B9" s="153"/>
      <c r="C9" s="154"/>
      <c r="D9" s="155">
        <v>358103</v>
      </c>
      <c r="E9" s="156"/>
      <c r="F9" s="157">
        <v>277467</v>
      </c>
      <c r="G9" s="158"/>
      <c r="H9" s="159"/>
    </row>
    <row r="10" spans="1:8" x14ac:dyDescent="0.15">
      <c r="A10" s="160"/>
      <c r="B10" s="161"/>
      <c r="C10" s="162"/>
      <c r="D10" s="163">
        <v>103979</v>
      </c>
      <c r="E10" s="164"/>
      <c r="F10" s="165">
        <v>128378</v>
      </c>
      <c r="G10" s="166"/>
      <c r="H10" s="167"/>
    </row>
    <row r="11" spans="1:8" x14ac:dyDescent="0.15">
      <c r="A11" s="148" t="s">
        <v>561</v>
      </c>
      <c r="B11" s="153"/>
      <c r="C11" s="154"/>
      <c r="D11" s="155">
        <v>415966</v>
      </c>
      <c r="E11" s="156"/>
      <c r="F11" s="157">
        <v>282256</v>
      </c>
      <c r="G11" s="158"/>
      <c r="H11" s="159"/>
    </row>
    <row r="12" spans="1:8" x14ac:dyDescent="0.15">
      <c r="A12" s="160"/>
      <c r="B12" s="161"/>
      <c r="C12" s="168"/>
      <c r="D12" s="163">
        <v>170211</v>
      </c>
      <c r="E12" s="164"/>
      <c r="F12" s="165">
        <v>145453</v>
      </c>
      <c r="G12" s="166"/>
      <c r="H12" s="167"/>
    </row>
    <row r="13" spans="1:8" x14ac:dyDescent="0.15">
      <c r="A13" s="148"/>
      <c r="B13" s="153"/>
      <c r="C13" s="169"/>
      <c r="D13" s="170">
        <v>309850</v>
      </c>
      <c r="E13" s="171"/>
      <c r="F13" s="172">
        <v>280143</v>
      </c>
      <c r="G13" s="173"/>
      <c r="H13" s="159"/>
    </row>
    <row r="14" spans="1:8" x14ac:dyDescent="0.15">
      <c r="A14" s="160"/>
      <c r="B14" s="161"/>
      <c r="C14" s="162"/>
      <c r="D14" s="163">
        <v>114448</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3.68</v>
      </c>
      <c r="C19" s="174">
        <f>ROUND(VALUE(SUBSTITUTE(実質収支比率等に係る経年分析!G$48,"▲","-")),2)</f>
        <v>3.22</v>
      </c>
      <c r="D19" s="174">
        <f>ROUND(VALUE(SUBSTITUTE(実質収支比率等に係る経年分析!H$48,"▲","-")),2)</f>
        <v>4.55</v>
      </c>
      <c r="E19" s="174">
        <f>ROUND(VALUE(SUBSTITUTE(実質収支比率等に係る経年分析!I$48,"▲","-")),2)</f>
        <v>5.05</v>
      </c>
      <c r="F19" s="174">
        <f>ROUND(VALUE(SUBSTITUTE(実質収支比率等に係る経年分析!J$48,"▲","-")),2)</f>
        <v>7.14</v>
      </c>
    </row>
    <row r="20" spans="1:11" x14ac:dyDescent="0.15">
      <c r="A20" s="174" t="s">
        <v>57</v>
      </c>
      <c r="B20" s="174">
        <f>ROUND(VALUE(SUBSTITUTE(実質収支比率等に係る経年分析!F$47,"▲","-")),2)</f>
        <v>15.59</v>
      </c>
      <c r="C20" s="174">
        <f>ROUND(VALUE(SUBSTITUTE(実質収支比率等に係る経年分析!G$47,"▲","-")),2)</f>
        <v>16.8</v>
      </c>
      <c r="D20" s="174">
        <f>ROUND(VALUE(SUBSTITUTE(実質収支比率等に係る経年分析!H$47,"▲","-")),2)</f>
        <v>19.16</v>
      </c>
      <c r="E20" s="174">
        <f>ROUND(VALUE(SUBSTITUTE(実質収支比率等に係る経年分析!I$47,"▲","-")),2)</f>
        <v>26.97</v>
      </c>
      <c r="F20" s="174">
        <f>ROUND(VALUE(SUBSTITUTE(実質収支比率等に係る経年分析!J$47,"▲","-")),2)</f>
        <v>29.44</v>
      </c>
    </row>
    <row r="21" spans="1:11" x14ac:dyDescent="0.15">
      <c r="A21" s="174" t="s">
        <v>58</v>
      </c>
      <c r="B21" s="174">
        <f>IF(ISNUMBER(VALUE(SUBSTITUTE(実質収支比率等に係る経年分析!F$49,"▲","-"))),ROUND(VALUE(SUBSTITUTE(実質収支比率等に係る経年分析!F$49,"▲","-")),2),NA())</f>
        <v>-4.7</v>
      </c>
      <c r="C21" s="174">
        <f>IF(ISNUMBER(VALUE(SUBSTITUTE(実質収支比率等に係る経年分析!G$49,"▲","-"))),ROUND(VALUE(SUBSTITUTE(実質収支比率等に係る経年分析!G$49,"▲","-")),2),NA())</f>
        <v>-1.1299999999999999</v>
      </c>
      <c r="D21" s="174">
        <f>IF(ISNUMBER(VALUE(SUBSTITUTE(実質収支比率等に係る経年分析!H$49,"▲","-"))),ROUND(VALUE(SUBSTITUTE(実質収支比率等に係る経年分析!H$49,"▲","-")),2),NA())</f>
        <v>2.94</v>
      </c>
      <c r="E21" s="174">
        <f>IF(ISNUMBER(VALUE(SUBSTITUTE(実質収支比率等に係る経年分析!I$49,"▲","-"))),ROUND(VALUE(SUBSTITUTE(実質収支比率等に係る経年分析!I$49,"▲","-")),2),NA())</f>
        <v>7.69</v>
      </c>
      <c r="F21" s="174">
        <f>IF(ISNUMBER(VALUE(SUBSTITUTE(実質収支比率等に係る経年分析!J$49,"▲","-"))),ROUND(VALUE(SUBSTITUTE(実質収支比率等に係る経年分析!J$49,"▲","-")),2),NA())</f>
        <v>1.1200000000000001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介護保険特別会計（介護サービス事業勘定）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介護保険特別会計（介護保険事業勘定）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1.1399999999999999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1.66</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2.5499999999999998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565</v>
      </c>
      <c r="E42" s="176"/>
      <c r="F42" s="176"/>
      <c r="G42" s="176">
        <f>'実質公債費比率（分子）の構造'!L$52</f>
        <v>568</v>
      </c>
      <c r="H42" s="176"/>
      <c r="I42" s="176"/>
      <c r="J42" s="176">
        <f>'実質公債費比率（分子）の構造'!M$52</f>
        <v>620</v>
      </c>
      <c r="K42" s="176"/>
      <c r="L42" s="176"/>
      <c r="M42" s="176">
        <f>'実質公債費比率（分子）の構造'!N$52</f>
        <v>622</v>
      </c>
      <c r="N42" s="176"/>
      <c r="O42" s="176"/>
      <c r="P42" s="176">
        <f>'実質公債費比率（分子）の構造'!O$52</f>
        <v>628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1</v>
      </c>
      <c r="C45" s="176"/>
      <c r="D45" s="176"/>
      <c r="E45" s="176">
        <f>'実質公債費比率（分子）の構造'!L$49</f>
        <v>1</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110</v>
      </c>
      <c r="C46" s="176"/>
      <c r="D46" s="176"/>
      <c r="E46" s="176">
        <f>'実質公債費比率（分子）の構造'!L$48</f>
        <v>108</v>
      </c>
      <c r="F46" s="176"/>
      <c r="G46" s="176"/>
      <c r="H46" s="176">
        <f>'実質公債費比率（分子）の構造'!M$48</f>
        <v>109</v>
      </c>
      <c r="I46" s="176"/>
      <c r="J46" s="176"/>
      <c r="K46" s="176">
        <f>'実質公債費比率（分子）の構造'!N$48</f>
        <v>94</v>
      </c>
      <c r="L46" s="176"/>
      <c r="M46" s="176"/>
      <c r="N46" s="176">
        <f>'実質公債費比率（分子）の構造'!O$48</f>
        <v>112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582</v>
      </c>
      <c r="C49" s="176"/>
      <c r="D49" s="176"/>
      <c r="E49" s="176">
        <f>'実質公債費比率（分子）の構造'!L$45</f>
        <v>609</v>
      </c>
      <c r="F49" s="176"/>
      <c r="G49" s="176"/>
      <c r="H49" s="176">
        <f>'実質公債費比率（分子）の構造'!M$45</f>
        <v>672</v>
      </c>
      <c r="I49" s="176"/>
      <c r="J49" s="176"/>
      <c r="K49" s="176">
        <f>'実質公債費比率（分子）の構造'!N$45</f>
        <v>700</v>
      </c>
      <c r="L49" s="176"/>
      <c r="M49" s="176"/>
      <c r="N49" s="176">
        <f>'実質公債費比率（分子）の構造'!O$45</f>
        <v>713</v>
      </c>
      <c r="O49" s="176"/>
      <c r="P49" s="176"/>
    </row>
    <row r="50" spans="1:16" x14ac:dyDescent="0.15">
      <c r="A50" s="176" t="s">
        <v>73</v>
      </c>
      <c r="B50" s="176" t="e">
        <f>NA()</f>
        <v>#N/A</v>
      </c>
      <c r="C50" s="176">
        <f>IF(ISNUMBER('実質公債費比率（分子）の構造'!K$53),'実質公債費比率（分子）の構造'!K$53,NA())</f>
        <v>129</v>
      </c>
      <c r="D50" s="176" t="e">
        <f>NA()</f>
        <v>#N/A</v>
      </c>
      <c r="E50" s="176" t="e">
        <f>NA()</f>
        <v>#N/A</v>
      </c>
      <c r="F50" s="176">
        <f>IF(ISNUMBER('実質公債費比率（分子）の構造'!L$53),'実質公債費比率（分子）の構造'!L$53,NA())</f>
        <v>151</v>
      </c>
      <c r="G50" s="176" t="e">
        <f>NA()</f>
        <v>#N/A</v>
      </c>
      <c r="H50" s="176" t="e">
        <f>NA()</f>
        <v>#N/A</v>
      </c>
      <c r="I50" s="176">
        <f>IF(ISNUMBER('実質公債費比率（分子）の構造'!M$53),'実質公債費比率（分子）の構造'!M$53,NA())</f>
        <v>162</v>
      </c>
      <c r="J50" s="176" t="e">
        <f>NA()</f>
        <v>#N/A</v>
      </c>
      <c r="K50" s="176" t="e">
        <f>NA()</f>
        <v>#N/A</v>
      </c>
      <c r="L50" s="176">
        <f>IF(ISNUMBER('実質公債費比率（分子）の構造'!N$53),'実質公債費比率（分子）の構造'!N$53,NA())</f>
        <v>173</v>
      </c>
      <c r="M50" s="176" t="e">
        <f>NA()</f>
        <v>#N/A</v>
      </c>
      <c r="N50" s="176" t="e">
        <f>NA()</f>
        <v>#N/A</v>
      </c>
      <c r="O50" s="176">
        <f>IF(ISNUMBER('実質公債費比率（分子）の構造'!O$53),'実質公債費比率（分子）の構造'!O$53,NA())</f>
        <v>198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5175</v>
      </c>
      <c r="E56" s="175"/>
      <c r="F56" s="175"/>
      <c r="G56" s="175">
        <f>'将来負担比率（分子）の構造'!J$52</f>
        <v>5010</v>
      </c>
      <c r="H56" s="175"/>
      <c r="I56" s="175"/>
      <c r="J56" s="175">
        <f>'将来負担比率（分子）の構造'!K$52</f>
        <v>4811</v>
      </c>
      <c r="K56" s="175"/>
      <c r="L56" s="175"/>
      <c r="M56" s="175">
        <f>'将来負担比率（分子）の構造'!L$52</f>
        <v>4608</v>
      </c>
      <c r="N56" s="175"/>
      <c r="O56" s="175"/>
      <c r="P56" s="175">
        <f>'将来負担比率（分子）の構造'!M$52</f>
        <v>4415</v>
      </c>
    </row>
    <row r="57" spans="1:16" x14ac:dyDescent="0.15">
      <c r="A57" s="175" t="s">
        <v>44</v>
      </c>
      <c r="B57" s="175"/>
      <c r="C57" s="175"/>
      <c r="D57" s="175">
        <f>'将来負担比率（分子）の構造'!I$51</f>
        <v>607</v>
      </c>
      <c r="E57" s="175"/>
      <c r="F57" s="175"/>
      <c r="G57" s="175">
        <f>'将来負担比率（分子）の構造'!J$51</f>
        <v>731</v>
      </c>
      <c r="H57" s="175"/>
      <c r="I57" s="175"/>
      <c r="J57" s="175">
        <f>'将来負担比率（分子）の構造'!K$51</f>
        <v>784</v>
      </c>
      <c r="K57" s="175"/>
      <c r="L57" s="175"/>
      <c r="M57" s="175">
        <f>'将来負担比率（分子）の構造'!L$51</f>
        <v>836</v>
      </c>
      <c r="N57" s="175"/>
      <c r="O57" s="175"/>
      <c r="P57" s="175">
        <f>'将来負担比率（分子）の構造'!M$51</f>
        <v>835</v>
      </c>
    </row>
    <row r="58" spans="1:16" x14ac:dyDescent="0.15">
      <c r="A58" s="175" t="s">
        <v>43</v>
      </c>
      <c r="B58" s="175"/>
      <c r="C58" s="175"/>
      <c r="D58" s="175">
        <f>'将来負担比率（分子）の構造'!I$50</f>
        <v>1043</v>
      </c>
      <c r="E58" s="175"/>
      <c r="F58" s="175"/>
      <c r="G58" s="175">
        <f>'将来負担比率（分子）の構造'!J$50</f>
        <v>1053</v>
      </c>
      <c r="H58" s="175"/>
      <c r="I58" s="175"/>
      <c r="J58" s="175">
        <f>'将来負担比率（分子）の構造'!K$50</f>
        <v>1190</v>
      </c>
      <c r="K58" s="175"/>
      <c r="L58" s="175"/>
      <c r="M58" s="175">
        <f>'将来負担比率（分子）の構造'!L$50</f>
        <v>1540</v>
      </c>
      <c r="N58" s="175"/>
      <c r="O58" s="175"/>
      <c r="P58" s="175">
        <f>'将来負担比率（分子）の構造'!M$50</f>
        <v>1640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666</v>
      </c>
      <c r="C62" s="175"/>
      <c r="D62" s="175"/>
      <c r="E62" s="175">
        <f>'将来負担比率（分子）の構造'!J$45</f>
        <v>635</v>
      </c>
      <c r="F62" s="175"/>
      <c r="G62" s="175"/>
      <c r="H62" s="175">
        <f>'将来負担比率（分子）の構造'!K$45</f>
        <v>598</v>
      </c>
      <c r="I62" s="175"/>
      <c r="J62" s="175"/>
      <c r="K62" s="175">
        <f>'将来負担比率（分子）の構造'!L$45</f>
        <v>575</v>
      </c>
      <c r="L62" s="175"/>
      <c r="M62" s="175"/>
      <c r="N62" s="175">
        <f>'将来負担比率（分子）の構造'!M$45</f>
        <v>564</v>
      </c>
      <c r="O62" s="175"/>
      <c r="P62" s="175"/>
    </row>
    <row r="63" spans="1:16" x14ac:dyDescent="0.15">
      <c r="A63" s="175" t="s">
        <v>36</v>
      </c>
      <c r="B63" s="175">
        <f>'将来負担比率（分子）の構造'!I$44</f>
        <v>1</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869</v>
      </c>
      <c r="C64" s="175"/>
      <c r="D64" s="175"/>
      <c r="E64" s="175">
        <f>'将来負担比率（分子）の構造'!J$43</f>
        <v>815</v>
      </c>
      <c r="F64" s="175"/>
      <c r="G64" s="175"/>
      <c r="H64" s="175">
        <f>'将来負担比率（分子）の構造'!K$43</f>
        <v>757</v>
      </c>
      <c r="I64" s="175"/>
      <c r="J64" s="175"/>
      <c r="K64" s="175">
        <f>'将来負担比率（分子）の構造'!L$43</f>
        <v>743</v>
      </c>
      <c r="L64" s="175"/>
      <c r="M64" s="175"/>
      <c r="N64" s="175">
        <f>'将来負担比率（分子）の構造'!M$43</f>
        <v>894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6302</v>
      </c>
      <c r="C66" s="175"/>
      <c r="D66" s="175"/>
      <c r="E66" s="175">
        <f>'将来負担比率（分子）の構造'!J$41</f>
        <v>6224</v>
      </c>
      <c r="F66" s="175"/>
      <c r="G66" s="175"/>
      <c r="H66" s="175">
        <f>'将来負担比率（分子）の構造'!K$41</f>
        <v>6049</v>
      </c>
      <c r="I66" s="175"/>
      <c r="J66" s="175"/>
      <c r="K66" s="175">
        <f>'将来負担比率（分子）の構造'!L$41</f>
        <v>5921</v>
      </c>
      <c r="L66" s="175"/>
      <c r="M66" s="175"/>
      <c r="N66" s="175">
        <f>'将来負担比率（分子）の構造'!M$41</f>
        <v>5697</v>
      </c>
      <c r="O66" s="175"/>
      <c r="P66" s="175"/>
    </row>
    <row r="67" spans="1:16" x14ac:dyDescent="0.15">
      <c r="A67" s="175" t="s">
        <v>77</v>
      </c>
      <c r="B67" s="175" t="e">
        <f>NA()</f>
        <v>#N/A</v>
      </c>
      <c r="C67" s="175">
        <f>IF(ISNUMBER('将来負担比率（分子）の構造'!I$53), IF('将来負担比率（分子）の構造'!I$53 &lt; 0, 0, '将来負担比率（分子）の構造'!I$53), NA())</f>
        <v>1013</v>
      </c>
      <c r="D67" s="175" t="e">
        <f>NA()</f>
        <v>#N/A</v>
      </c>
      <c r="E67" s="175" t="e">
        <f>NA()</f>
        <v>#N/A</v>
      </c>
      <c r="F67" s="175">
        <f>IF(ISNUMBER('将来負担比率（分子）の構造'!J$53), IF('将来負担比率（分子）の構造'!J$53 &lt; 0, 0, '将来負担比率（分子）の構造'!J$53), NA())</f>
        <v>879</v>
      </c>
      <c r="G67" s="175" t="e">
        <f>NA()</f>
        <v>#N/A</v>
      </c>
      <c r="H67" s="175" t="e">
        <f>NA()</f>
        <v>#N/A</v>
      </c>
      <c r="I67" s="175">
        <f>IF(ISNUMBER('将来負担比率（分子）の構造'!K$53), IF('将来負担比率（分子）の構造'!K$53 &lt; 0, 0, '将来負担比率（分子）の構造'!K$53), NA())</f>
        <v>618</v>
      </c>
      <c r="J67" s="175" t="e">
        <f>NA()</f>
        <v>#N/A</v>
      </c>
      <c r="K67" s="175" t="e">
        <f>NA()</f>
        <v>#N/A</v>
      </c>
      <c r="L67" s="175">
        <f>IF(ISNUMBER('将来負担比率（分子）の構造'!L$53), IF('将来負担比率（分子）の構造'!L$53 &lt; 0, 0, '将来負担比率（分子）の構造'!L$53), NA())</f>
        <v>254</v>
      </c>
      <c r="M67" s="175" t="e">
        <f>NA()</f>
        <v>#N/A</v>
      </c>
      <c r="N67" s="175" t="e">
        <f>NA()</f>
        <v>#N/A</v>
      </c>
      <c r="O67" s="175">
        <f>IF(ISNUMBER('将来負担比率（分子）の構造'!M$53), IF('将来負担比率（分子）の構造'!M$53 &lt; 0, 0, '将来負担比率（分子）の構造'!M$53), NA())</f>
        <v>265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598</v>
      </c>
      <c r="C72" s="179">
        <f>基金残高に係る経年分析!G55</f>
        <v>908</v>
      </c>
      <c r="D72" s="179">
        <f>基金残高に係る経年分析!H55</f>
        <v>972</v>
      </c>
    </row>
    <row r="73" spans="1:16" x14ac:dyDescent="0.15">
      <c r="A73" s="178" t="s">
        <v>80</v>
      </c>
      <c r="B73" s="179">
        <f>基金残高に係る経年分析!F56</f>
        <v>4</v>
      </c>
      <c r="C73" s="179">
        <f>基金残高に係る経年分析!G56</f>
        <v>33</v>
      </c>
      <c r="D73" s="179">
        <f>基金残高に係る経年分析!H56</f>
        <v>33</v>
      </c>
    </row>
    <row r="74" spans="1:16" x14ac:dyDescent="0.15">
      <c r="A74" s="178" t="s">
        <v>81</v>
      </c>
      <c r="B74" s="179">
        <f>基金残高に係る経年分析!F57</f>
        <v>523</v>
      </c>
      <c r="C74" s="179">
        <f>基金残高に係る経年分析!G57</f>
        <v>514</v>
      </c>
      <c r="D74" s="179">
        <f>基金残高に係る経年分析!H57</f>
        <v>524</v>
      </c>
    </row>
  </sheetData>
  <sheetProtection algorithmName="SHA-512" hashValue="cbiqgTibJNK1A++/nP5hac3tWaHZV7zr4Pif2YTEqgnCmUGgxK+LhQdLqajpoyAwvNyc1wsoMV6eV28cTgNL6w==" saltValue="qbtnUuIirsb3z7gAQi2Z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215</v>
      </c>
      <c r="DI1" s="719"/>
      <c r="DJ1" s="719"/>
      <c r="DK1" s="719"/>
      <c r="DL1" s="719"/>
      <c r="DM1" s="719"/>
      <c r="DN1" s="720"/>
      <c r="DO1" s="214"/>
      <c r="DP1" s="718" t="s">
        <v>216</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15" t="s">
        <v>224</v>
      </c>
      <c r="AQ4" s="715"/>
      <c r="AR4" s="715"/>
      <c r="AS4" s="715"/>
      <c r="AT4" s="715"/>
      <c r="AU4" s="715"/>
      <c r="AV4" s="715"/>
      <c r="AW4" s="715"/>
      <c r="AX4" s="715"/>
      <c r="AY4" s="715"/>
      <c r="AZ4" s="715"/>
      <c r="BA4" s="715"/>
      <c r="BB4" s="715"/>
      <c r="BC4" s="715"/>
      <c r="BD4" s="715"/>
      <c r="BE4" s="715"/>
      <c r="BF4" s="715"/>
      <c r="BG4" s="715" t="s">
        <v>225</v>
      </c>
      <c r="BH4" s="715"/>
      <c r="BI4" s="715"/>
      <c r="BJ4" s="715"/>
      <c r="BK4" s="715"/>
      <c r="BL4" s="715"/>
      <c r="BM4" s="715"/>
      <c r="BN4" s="715"/>
      <c r="BO4" s="715" t="s">
        <v>222</v>
      </c>
      <c r="BP4" s="715"/>
      <c r="BQ4" s="715"/>
      <c r="BR4" s="715"/>
      <c r="BS4" s="715" t="s">
        <v>226</v>
      </c>
      <c r="BT4" s="715"/>
      <c r="BU4" s="715"/>
      <c r="BV4" s="715"/>
      <c r="BW4" s="715"/>
      <c r="BX4" s="715"/>
      <c r="BY4" s="715"/>
      <c r="BZ4" s="715"/>
      <c r="CA4" s="715"/>
      <c r="CB4" s="715"/>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349648</v>
      </c>
      <c r="S5" s="674"/>
      <c r="T5" s="674"/>
      <c r="U5" s="674"/>
      <c r="V5" s="674"/>
      <c r="W5" s="674"/>
      <c r="X5" s="674"/>
      <c r="Y5" s="702"/>
      <c r="Z5" s="716">
        <v>5.7</v>
      </c>
      <c r="AA5" s="716"/>
      <c r="AB5" s="716"/>
      <c r="AC5" s="716"/>
      <c r="AD5" s="717">
        <v>349648</v>
      </c>
      <c r="AE5" s="717"/>
      <c r="AF5" s="717"/>
      <c r="AG5" s="717"/>
      <c r="AH5" s="717"/>
      <c r="AI5" s="717"/>
      <c r="AJ5" s="717"/>
      <c r="AK5" s="717"/>
      <c r="AL5" s="703">
        <v>10.6</v>
      </c>
      <c r="AM5" s="686"/>
      <c r="AN5" s="686"/>
      <c r="AO5" s="704"/>
      <c r="AP5" s="676" t="s">
        <v>229</v>
      </c>
      <c r="AQ5" s="677"/>
      <c r="AR5" s="677"/>
      <c r="AS5" s="677"/>
      <c r="AT5" s="677"/>
      <c r="AU5" s="677"/>
      <c r="AV5" s="677"/>
      <c r="AW5" s="677"/>
      <c r="AX5" s="677"/>
      <c r="AY5" s="677"/>
      <c r="AZ5" s="677"/>
      <c r="BA5" s="677"/>
      <c r="BB5" s="677"/>
      <c r="BC5" s="677"/>
      <c r="BD5" s="677"/>
      <c r="BE5" s="677"/>
      <c r="BF5" s="678"/>
      <c r="BG5" s="621">
        <v>348829</v>
      </c>
      <c r="BH5" s="622"/>
      <c r="BI5" s="622"/>
      <c r="BJ5" s="622"/>
      <c r="BK5" s="622"/>
      <c r="BL5" s="622"/>
      <c r="BM5" s="622"/>
      <c r="BN5" s="623"/>
      <c r="BO5" s="663">
        <v>99.8</v>
      </c>
      <c r="BP5" s="663"/>
      <c r="BQ5" s="663"/>
      <c r="BR5" s="663"/>
      <c r="BS5" s="664" t="s">
        <v>177</v>
      </c>
      <c r="BT5" s="664"/>
      <c r="BU5" s="664"/>
      <c r="BV5" s="664"/>
      <c r="BW5" s="664"/>
      <c r="BX5" s="664"/>
      <c r="BY5" s="664"/>
      <c r="BZ5" s="664"/>
      <c r="CA5" s="664"/>
      <c r="CB5" s="698"/>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114481</v>
      </c>
      <c r="S6" s="622"/>
      <c r="T6" s="622"/>
      <c r="U6" s="622"/>
      <c r="V6" s="622"/>
      <c r="W6" s="622"/>
      <c r="X6" s="622"/>
      <c r="Y6" s="623"/>
      <c r="Z6" s="663">
        <v>1.9</v>
      </c>
      <c r="AA6" s="663"/>
      <c r="AB6" s="663"/>
      <c r="AC6" s="663"/>
      <c r="AD6" s="664">
        <v>114481</v>
      </c>
      <c r="AE6" s="664"/>
      <c r="AF6" s="664"/>
      <c r="AG6" s="664"/>
      <c r="AH6" s="664"/>
      <c r="AI6" s="664"/>
      <c r="AJ6" s="664"/>
      <c r="AK6" s="664"/>
      <c r="AL6" s="624">
        <v>3.5</v>
      </c>
      <c r="AM6" s="625"/>
      <c r="AN6" s="625"/>
      <c r="AO6" s="665"/>
      <c r="AP6" s="618" t="s">
        <v>234</v>
      </c>
      <c r="AQ6" s="619"/>
      <c r="AR6" s="619"/>
      <c r="AS6" s="619"/>
      <c r="AT6" s="619"/>
      <c r="AU6" s="619"/>
      <c r="AV6" s="619"/>
      <c r="AW6" s="619"/>
      <c r="AX6" s="619"/>
      <c r="AY6" s="619"/>
      <c r="AZ6" s="619"/>
      <c r="BA6" s="619"/>
      <c r="BB6" s="619"/>
      <c r="BC6" s="619"/>
      <c r="BD6" s="619"/>
      <c r="BE6" s="619"/>
      <c r="BF6" s="620"/>
      <c r="BG6" s="621">
        <v>348829</v>
      </c>
      <c r="BH6" s="622"/>
      <c r="BI6" s="622"/>
      <c r="BJ6" s="622"/>
      <c r="BK6" s="622"/>
      <c r="BL6" s="622"/>
      <c r="BM6" s="622"/>
      <c r="BN6" s="623"/>
      <c r="BO6" s="663">
        <v>99.8</v>
      </c>
      <c r="BP6" s="663"/>
      <c r="BQ6" s="663"/>
      <c r="BR6" s="663"/>
      <c r="BS6" s="664" t="s">
        <v>235</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52914</v>
      </c>
      <c r="CS6" s="622"/>
      <c r="CT6" s="622"/>
      <c r="CU6" s="622"/>
      <c r="CV6" s="622"/>
      <c r="CW6" s="622"/>
      <c r="CX6" s="622"/>
      <c r="CY6" s="623"/>
      <c r="CZ6" s="703">
        <v>0.9</v>
      </c>
      <c r="DA6" s="686"/>
      <c r="DB6" s="686"/>
      <c r="DC6" s="705"/>
      <c r="DD6" s="627" t="s">
        <v>177</v>
      </c>
      <c r="DE6" s="622"/>
      <c r="DF6" s="622"/>
      <c r="DG6" s="622"/>
      <c r="DH6" s="622"/>
      <c r="DI6" s="622"/>
      <c r="DJ6" s="622"/>
      <c r="DK6" s="622"/>
      <c r="DL6" s="622"/>
      <c r="DM6" s="622"/>
      <c r="DN6" s="622"/>
      <c r="DO6" s="622"/>
      <c r="DP6" s="623"/>
      <c r="DQ6" s="627">
        <v>52914</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128</v>
      </c>
      <c r="S7" s="622"/>
      <c r="T7" s="622"/>
      <c r="U7" s="622"/>
      <c r="V7" s="622"/>
      <c r="W7" s="622"/>
      <c r="X7" s="622"/>
      <c r="Y7" s="623"/>
      <c r="Z7" s="663">
        <v>0</v>
      </c>
      <c r="AA7" s="663"/>
      <c r="AB7" s="663"/>
      <c r="AC7" s="663"/>
      <c r="AD7" s="664">
        <v>128</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149860</v>
      </c>
      <c r="BH7" s="622"/>
      <c r="BI7" s="622"/>
      <c r="BJ7" s="622"/>
      <c r="BK7" s="622"/>
      <c r="BL7" s="622"/>
      <c r="BM7" s="622"/>
      <c r="BN7" s="623"/>
      <c r="BO7" s="663">
        <v>42.9</v>
      </c>
      <c r="BP7" s="663"/>
      <c r="BQ7" s="663"/>
      <c r="BR7" s="663"/>
      <c r="BS7" s="664" t="s">
        <v>235</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593566</v>
      </c>
      <c r="CS7" s="622"/>
      <c r="CT7" s="622"/>
      <c r="CU7" s="622"/>
      <c r="CV7" s="622"/>
      <c r="CW7" s="622"/>
      <c r="CX7" s="622"/>
      <c r="CY7" s="623"/>
      <c r="CZ7" s="663">
        <v>10.1</v>
      </c>
      <c r="DA7" s="663"/>
      <c r="DB7" s="663"/>
      <c r="DC7" s="663"/>
      <c r="DD7" s="627">
        <v>19777</v>
      </c>
      <c r="DE7" s="622"/>
      <c r="DF7" s="622"/>
      <c r="DG7" s="622"/>
      <c r="DH7" s="622"/>
      <c r="DI7" s="622"/>
      <c r="DJ7" s="622"/>
      <c r="DK7" s="622"/>
      <c r="DL7" s="622"/>
      <c r="DM7" s="622"/>
      <c r="DN7" s="622"/>
      <c r="DO7" s="622"/>
      <c r="DP7" s="623"/>
      <c r="DQ7" s="627">
        <v>482360</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945</v>
      </c>
      <c r="S8" s="622"/>
      <c r="T8" s="622"/>
      <c r="U8" s="622"/>
      <c r="V8" s="622"/>
      <c r="W8" s="622"/>
      <c r="X8" s="622"/>
      <c r="Y8" s="623"/>
      <c r="Z8" s="663">
        <v>0</v>
      </c>
      <c r="AA8" s="663"/>
      <c r="AB8" s="663"/>
      <c r="AC8" s="663"/>
      <c r="AD8" s="664">
        <v>945</v>
      </c>
      <c r="AE8" s="664"/>
      <c r="AF8" s="664"/>
      <c r="AG8" s="664"/>
      <c r="AH8" s="664"/>
      <c r="AI8" s="664"/>
      <c r="AJ8" s="664"/>
      <c r="AK8" s="664"/>
      <c r="AL8" s="624">
        <v>0</v>
      </c>
      <c r="AM8" s="625"/>
      <c r="AN8" s="625"/>
      <c r="AO8" s="665"/>
      <c r="AP8" s="618" t="s">
        <v>241</v>
      </c>
      <c r="AQ8" s="619"/>
      <c r="AR8" s="619"/>
      <c r="AS8" s="619"/>
      <c r="AT8" s="619"/>
      <c r="AU8" s="619"/>
      <c r="AV8" s="619"/>
      <c r="AW8" s="619"/>
      <c r="AX8" s="619"/>
      <c r="AY8" s="619"/>
      <c r="AZ8" s="619"/>
      <c r="BA8" s="619"/>
      <c r="BB8" s="619"/>
      <c r="BC8" s="619"/>
      <c r="BD8" s="619"/>
      <c r="BE8" s="619"/>
      <c r="BF8" s="620"/>
      <c r="BG8" s="621">
        <v>5114</v>
      </c>
      <c r="BH8" s="622"/>
      <c r="BI8" s="622"/>
      <c r="BJ8" s="622"/>
      <c r="BK8" s="622"/>
      <c r="BL8" s="622"/>
      <c r="BM8" s="622"/>
      <c r="BN8" s="623"/>
      <c r="BO8" s="663">
        <v>1.5</v>
      </c>
      <c r="BP8" s="663"/>
      <c r="BQ8" s="663"/>
      <c r="BR8" s="663"/>
      <c r="BS8" s="664" t="s">
        <v>242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1112720</v>
      </c>
      <c r="CS8" s="622"/>
      <c r="CT8" s="622"/>
      <c r="CU8" s="622"/>
      <c r="CV8" s="622"/>
      <c r="CW8" s="622"/>
      <c r="CX8" s="622"/>
      <c r="CY8" s="623"/>
      <c r="CZ8" s="663">
        <v>19</v>
      </c>
      <c r="DA8" s="663"/>
      <c r="DB8" s="663"/>
      <c r="DC8" s="663"/>
      <c r="DD8" s="627">
        <v>22279</v>
      </c>
      <c r="DE8" s="622"/>
      <c r="DF8" s="622"/>
      <c r="DG8" s="622"/>
      <c r="DH8" s="622"/>
      <c r="DI8" s="622"/>
      <c r="DJ8" s="622"/>
      <c r="DK8" s="622"/>
      <c r="DL8" s="622"/>
      <c r="DM8" s="622"/>
      <c r="DN8" s="622"/>
      <c r="DO8" s="622"/>
      <c r="DP8" s="623"/>
      <c r="DQ8" s="627">
        <v>650820</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763</v>
      </c>
      <c r="S9" s="622"/>
      <c r="T9" s="622"/>
      <c r="U9" s="622"/>
      <c r="V9" s="622"/>
      <c r="W9" s="622"/>
      <c r="X9" s="622"/>
      <c r="Y9" s="623"/>
      <c r="Z9" s="663">
        <v>0</v>
      </c>
      <c r="AA9" s="663"/>
      <c r="AB9" s="663"/>
      <c r="AC9" s="663"/>
      <c r="AD9" s="664">
        <v>763</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124773</v>
      </c>
      <c r="BH9" s="622"/>
      <c r="BI9" s="622"/>
      <c r="BJ9" s="622"/>
      <c r="BK9" s="622"/>
      <c r="BL9" s="622"/>
      <c r="BM9" s="622"/>
      <c r="BN9" s="623"/>
      <c r="BO9" s="663">
        <v>35.700000000000003</v>
      </c>
      <c r="BP9" s="663"/>
      <c r="BQ9" s="663"/>
      <c r="BR9" s="663"/>
      <c r="BS9" s="664" t="s">
        <v>242</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407372</v>
      </c>
      <c r="CS9" s="622"/>
      <c r="CT9" s="622"/>
      <c r="CU9" s="622"/>
      <c r="CV9" s="622"/>
      <c r="CW9" s="622"/>
      <c r="CX9" s="622"/>
      <c r="CY9" s="623"/>
      <c r="CZ9" s="663">
        <v>7</v>
      </c>
      <c r="DA9" s="663"/>
      <c r="DB9" s="663"/>
      <c r="DC9" s="663"/>
      <c r="DD9" s="627" t="s">
        <v>177</v>
      </c>
      <c r="DE9" s="622"/>
      <c r="DF9" s="622"/>
      <c r="DG9" s="622"/>
      <c r="DH9" s="622"/>
      <c r="DI9" s="622"/>
      <c r="DJ9" s="622"/>
      <c r="DK9" s="622"/>
      <c r="DL9" s="622"/>
      <c r="DM9" s="622"/>
      <c r="DN9" s="622"/>
      <c r="DO9" s="622"/>
      <c r="DP9" s="623"/>
      <c r="DQ9" s="627">
        <v>343305</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63" t="s">
        <v>242</v>
      </c>
      <c r="AA10" s="663"/>
      <c r="AB10" s="663"/>
      <c r="AC10" s="663"/>
      <c r="AD10" s="664" t="s">
        <v>242</v>
      </c>
      <c r="AE10" s="664"/>
      <c r="AF10" s="664"/>
      <c r="AG10" s="664"/>
      <c r="AH10" s="664"/>
      <c r="AI10" s="664"/>
      <c r="AJ10" s="664"/>
      <c r="AK10" s="664"/>
      <c r="AL10" s="624" t="s">
        <v>242</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8801</v>
      </c>
      <c r="BH10" s="622"/>
      <c r="BI10" s="622"/>
      <c r="BJ10" s="622"/>
      <c r="BK10" s="622"/>
      <c r="BL10" s="622"/>
      <c r="BM10" s="622"/>
      <c r="BN10" s="623"/>
      <c r="BO10" s="663">
        <v>2.5</v>
      </c>
      <c r="BP10" s="663"/>
      <c r="BQ10" s="663"/>
      <c r="BR10" s="663"/>
      <c r="BS10" s="664" t="s">
        <v>242</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5502</v>
      </c>
      <c r="CS10" s="622"/>
      <c r="CT10" s="622"/>
      <c r="CU10" s="622"/>
      <c r="CV10" s="622"/>
      <c r="CW10" s="622"/>
      <c r="CX10" s="622"/>
      <c r="CY10" s="623"/>
      <c r="CZ10" s="663">
        <v>0.1</v>
      </c>
      <c r="DA10" s="663"/>
      <c r="DB10" s="663"/>
      <c r="DC10" s="663"/>
      <c r="DD10" s="627" t="s">
        <v>242</v>
      </c>
      <c r="DE10" s="622"/>
      <c r="DF10" s="622"/>
      <c r="DG10" s="622"/>
      <c r="DH10" s="622"/>
      <c r="DI10" s="622"/>
      <c r="DJ10" s="622"/>
      <c r="DK10" s="622"/>
      <c r="DL10" s="622"/>
      <c r="DM10" s="622"/>
      <c r="DN10" s="622"/>
      <c r="DO10" s="622"/>
      <c r="DP10" s="623"/>
      <c r="DQ10" s="627">
        <v>5502</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85319</v>
      </c>
      <c r="S11" s="622"/>
      <c r="T11" s="622"/>
      <c r="U11" s="622"/>
      <c r="V11" s="622"/>
      <c r="W11" s="622"/>
      <c r="X11" s="622"/>
      <c r="Y11" s="623"/>
      <c r="Z11" s="624">
        <v>1.4</v>
      </c>
      <c r="AA11" s="625"/>
      <c r="AB11" s="625"/>
      <c r="AC11" s="626"/>
      <c r="AD11" s="627">
        <v>85319</v>
      </c>
      <c r="AE11" s="622"/>
      <c r="AF11" s="622"/>
      <c r="AG11" s="622"/>
      <c r="AH11" s="622"/>
      <c r="AI11" s="622"/>
      <c r="AJ11" s="622"/>
      <c r="AK11" s="623"/>
      <c r="AL11" s="624">
        <v>2.6</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11172</v>
      </c>
      <c r="BH11" s="622"/>
      <c r="BI11" s="622"/>
      <c r="BJ11" s="622"/>
      <c r="BK11" s="622"/>
      <c r="BL11" s="622"/>
      <c r="BM11" s="622"/>
      <c r="BN11" s="623"/>
      <c r="BO11" s="663">
        <v>3.2</v>
      </c>
      <c r="BP11" s="663"/>
      <c r="BQ11" s="663"/>
      <c r="BR11" s="663"/>
      <c r="BS11" s="664" t="s">
        <v>235</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1286171</v>
      </c>
      <c r="CS11" s="622"/>
      <c r="CT11" s="622"/>
      <c r="CU11" s="622"/>
      <c r="CV11" s="622"/>
      <c r="CW11" s="622"/>
      <c r="CX11" s="622"/>
      <c r="CY11" s="623"/>
      <c r="CZ11" s="663">
        <v>22</v>
      </c>
      <c r="DA11" s="663"/>
      <c r="DB11" s="663"/>
      <c r="DC11" s="663"/>
      <c r="DD11" s="627">
        <v>900249</v>
      </c>
      <c r="DE11" s="622"/>
      <c r="DF11" s="622"/>
      <c r="DG11" s="622"/>
      <c r="DH11" s="622"/>
      <c r="DI11" s="622"/>
      <c r="DJ11" s="622"/>
      <c r="DK11" s="622"/>
      <c r="DL11" s="622"/>
      <c r="DM11" s="622"/>
      <c r="DN11" s="622"/>
      <c r="DO11" s="622"/>
      <c r="DP11" s="623"/>
      <c r="DQ11" s="627">
        <v>379828</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242</v>
      </c>
      <c r="S12" s="622"/>
      <c r="T12" s="622"/>
      <c r="U12" s="622"/>
      <c r="V12" s="622"/>
      <c r="W12" s="622"/>
      <c r="X12" s="622"/>
      <c r="Y12" s="623"/>
      <c r="Z12" s="663" t="s">
        <v>177</v>
      </c>
      <c r="AA12" s="663"/>
      <c r="AB12" s="663"/>
      <c r="AC12" s="663"/>
      <c r="AD12" s="664" t="s">
        <v>235</v>
      </c>
      <c r="AE12" s="664"/>
      <c r="AF12" s="664"/>
      <c r="AG12" s="664"/>
      <c r="AH12" s="664"/>
      <c r="AI12" s="664"/>
      <c r="AJ12" s="664"/>
      <c r="AK12" s="664"/>
      <c r="AL12" s="624" t="s">
        <v>242</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167850</v>
      </c>
      <c r="BH12" s="622"/>
      <c r="BI12" s="622"/>
      <c r="BJ12" s="622"/>
      <c r="BK12" s="622"/>
      <c r="BL12" s="622"/>
      <c r="BM12" s="622"/>
      <c r="BN12" s="623"/>
      <c r="BO12" s="663">
        <v>48</v>
      </c>
      <c r="BP12" s="663"/>
      <c r="BQ12" s="663"/>
      <c r="BR12" s="663"/>
      <c r="BS12" s="664" t="s">
        <v>177</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432885</v>
      </c>
      <c r="CS12" s="622"/>
      <c r="CT12" s="622"/>
      <c r="CU12" s="622"/>
      <c r="CV12" s="622"/>
      <c r="CW12" s="622"/>
      <c r="CX12" s="622"/>
      <c r="CY12" s="623"/>
      <c r="CZ12" s="663">
        <v>7.4</v>
      </c>
      <c r="DA12" s="663"/>
      <c r="DB12" s="663"/>
      <c r="DC12" s="663"/>
      <c r="DD12" s="627">
        <v>54780</v>
      </c>
      <c r="DE12" s="622"/>
      <c r="DF12" s="622"/>
      <c r="DG12" s="622"/>
      <c r="DH12" s="622"/>
      <c r="DI12" s="622"/>
      <c r="DJ12" s="622"/>
      <c r="DK12" s="622"/>
      <c r="DL12" s="622"/>
      <c r="DM12" s="622"/>
      <c r="DN12" s="622"/>
      <c r="DO12" s="622"/>
      <c r="DP12" s="623"/>
      <c r="DQ12" s="627">
        <v>198401</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63" t="s">
        <v>235</v>
      </c>
      <c r="AA13" s="663"/>
      <c r="AB13" s="663"/>
      <c r="AC13" s="663"/>
      <c r="AD13" s="664" t="s">
        <v>242</v>
      </c>
      <c r="AE13" s="664"/>
      <c r="AF13" s="664"/>
      <c r="AG13" s="664"/>
      <c r="AH13" s="664"/>
      <c r="AI13" s="664"/>
      <c r="AJ13" s="664"/>
      <c r="AK13" s="664"/>
      <c r="AL13" s="624" t="s">
        <v>242</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150766</v>
      </c>
      <c r="BH13" s="622"/>
      <c r="BI13" s="622"/>
      <c r="BJ13" s="622"/>
      <c r="BK13" s="622"/>
      <c r="BL13" s="622"/>
      <c r="BM13" s="622"/>
      <c r="BN13" s="623"/>
      <c r="BO13" s="663">
        <v>43.1</v>
      </c>
      <c r="BP13" s="663"/>
      <c r="BQ13" s="663"/>
      <c r="BR13" s="663"/>
      <c r="BS13" s="664" t="s">
        <v>242</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536423</v>
      </c>
      <c r="CS13" s="622"/>
      <c r="CT13" s="622"/>
      <c r="CU13" s="622"/>
      <c r="CV13" s="622"/>
      <c r="CW13" s="622"/>
      <c r="CX13" s="622"/>
      <c r="CY13" s="623"/>
      <c r="CZ13" s="663">
        <v>9.1999999999999993</v>
      </c>
      <c r="DA13" s="663"/>
      <c r="DB13" s="663"/>
      <c r="DC13" s="663"/>
      <c r="DD13" s="627">
        <v>169331</v>
      </c>
      <c r="DE13" s="622"/>
      <c r="DF13" s="622"/>
      <c r="DG13" s="622"/>
      <c r="DH13" s="622"/>
      <c r="DI13" s="622"/>
      <c r="DJ13" s="622"/>
      <c r="DK13" s="622"/>
      <c r="DL13" s="622"/>
      <c r="DM13" s="622"/>
      <c r="DN13" s="622"/>
      <c r="DO13" s="622"/>
      <c r="DP13" s="623"/>
      <c r="DQ13" s="627">
        <v>304319</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177</v>
      </c>
      <c r="S14" s="622"/>
      <c r="T14" s="622"/>
      <c r="U14" s="622"/>
      <c r="V14" s="622"/>
      <c r="W14" s="622"/>
      <c r="X14" s="622"/>
      <c r="Y14" s="623"/>
      <c r="Z14" s="663" t="s">
        <v>177</v>
      </c>
      <c r="AA14" s="663"/>
      <c r="AB14" s="663"/>
      <c r="AC14" s="663"/>
      <c r="AD14" s="664" t="s">
        <v>177</v>
      </c>
      <c r="AE14" s="664"/>
      <c r="AF14" s="664"/>
      <c r="AG14" s="664"/>
      <c r="AH14" s="664"/>
      <c r="AI14" s="664"/>
      <c r="AJ14" s="664"/>
      <c r="AK14" s="664"/>
      <c r="AL14" s="624" t="s">
        <v>235</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10188</v>
      </c>
      <c r="BH14" s="622"/>
      <c r="BI14" s="622"/>
      <c r="BJ14" s="622"/>
      <c r="BK14" s="622"/>
      <c r="BL14" s="622"/>
      <c r="BM14" s="622"/>
      <c r="BN14" s="623"/>
      <c r="BO14" s="663">
        <v>2.9</v>
      </c>
      <c r="BP14" s="663"/>
      <c r="BQ14" s="663"/>
      <c r="BR14" s="663"/>
      <c r="BS14" s="664" t="s">
        <v>235</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194360</v>
      </c>
      <c r="CS14" s="622"/>
      <c r="CT14" s="622"/>
      <c r="CU14" s="622"/>
      <c r="CV14" s="622"/>
      <c r="CW14" s="622"/>
      <c r="CX14" s="622"/>
      <c r="CY14" s="623"/>
      <c r="CZ14" s="663">
        <v>3.3</v>
      </c>
      <c r="DA14" s="663"/>
      <c r="DB14" s="663"/>
      <c r="DC14" s="663"/>
      <c r="DD14" s="627" t="s">
        <v>242</v>
      </c>
      <c r="DE14" s="622"/>
      <c r="DF14" s="622"/>
      <c r="DG14" s="622"/>
      <c r="DH14" s="622"/>
      <c r="DI14" s="622"/>
      <c r="DJ14" s="622"/>
      <c r="DK14" s="622"/>
      <c r="DL14" s="622"/>
      <c r="DM14" s="622"/>
      <c r="DN14" s="622"/>
      <c r="DO14" s="622"/>
      <c r="DP14" s="623"/>
      <c r="DQ14" s="627">
        <v>162260</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63" t="s">
        <v>242</v>
      </c>
      <c r="AA15" s="663"/>
      <c r="AB15" s="663"/>
      <c r="AC15" s="663"/>
      <c r="AD15" s="664" t="s">
        <v>235</v>
      </c>
      <c r="AE15" s="664"/>
      <c r="AF15" s="664"/>
      <c r="AG15" s="664"/>
      <c r="AH15" s="664"/>
      <c r="AI15" s="664"/>
      <c r="AJ15" s="664"/>
      <c r="AK15" s="664"/>
      <c r="AL15" s="624" t="s">
        <v>242</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20931</v>
      </c>
      <c r="BH15" s="622"/>
      <c r="BI15" s="622"/>
      <c r="BJ15" s="622"/>
      <c r="BK15" s="622"/>
      <c r="BL15" s="622"/>
      <c r="BM15" s="622"/>
      <c r="BN15" s="623"/>
      <c r="BO15" s="663">
        <v>6</v>
      </c>
      <c r="BP15" s="663"/>
      <c r="BQ15" s="663"/>
      <c r="BR15" s="663"/>
      <c r="BS15" s="664" t="s">
        <v>242</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522538</v>
      </c>
      <c r="CS15" s="622"/>
      <c r="CT15" s="622"/>
      <c r="CU15" s="622"/>
      <c r="CV15" s="622"/>
      <c r="CW15" s="622"/>
      <c r="CX15" s="622"/>
      <c r="CY15" s="623"/>
      <c r="CZ15" s="663">
        <v>8.9</v>
      </c>
      <c r="DA15" s="663"/>
      <c r="DB15" s="663"/>
      <c r="DC15" s="663"/>
      <c r="DD15" s="627">
        <v>92712</v>
      </c>
      <c r="DE15" s="622"/>
      <c r="DF15" s="622"/>
      <c r="DG15" s="622"/>
      <c r="DH15" s="622"/>
      <c r="DI15" s="622"/>
      <c r="DJ15" s="622"/>
      <c r="DK15" s="622"/>
      <c r="DL15" s="622"/>
      <c r="DM15" s="622"/>
      <c r="DN15" s="622"/>
      <c r="DO15" s="622"/>
      <c r="DP15" s="623"/>
      <c r="DQ15" s="627">
        <v>438829</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8520</v>
      </c>
      <c r="S16" s="622"/>
      <c r="T16" s="622"/>
      <c r="U16" s="622"/>
      <c r="V16" s="622"/>
      <c r="W16" s="622"/>
      <c r="X16" s="622"/>
      <c r="Y16" s="623"/>
      <c r="Z16" s="663">
        <v>0.1</v>
      </c>
      <c r="AA16" s="663"/>
      <c r="AB16" s="663"/>
      <c r="AC16" s="663"/>
      <c r="AD16" s="664">
        <v>8520</v>
      </c>
      <c r="AE16" s="664"/>
      <c r="AF16" s="664"/>
      <c r="AG16" s="664"/>
      <c r="AH16" s="664"/>
      <c r="AI16" s="664"/>
      <c r="AJ16" s="664"/>
      <c r="AK16" s="664"/>
      <c r="AL16" s="624">
        <v>0.3</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63" t="s">
        <v>242</v>
      </c>
      <c r="BP16" s="663"/>
      <c r="BQ16" s="663"/>
      <c r="BR16" s="663"/>
      <c r="BS16" s="664" t="s">
        <v>177</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63" t="s">
        <v>242</v>
      </c>
      <c r="DA16" s="663"/>
      <c r="DB16" s="663"/>
      <c r="DC16" s="663"/>
      <c r="DD16" s="627" t="s">
        <v>235</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5524</v>
      </c>
      <c r="S17" s="622"/>
      <c r="T17" s="622"/>
      <c r="U17" s="622"/>
      <c r="V17" s="622"/>
      <c r="W17" s="622"/>
      <c r="X17" s="622"/>
      <c r="Y17" s="623"/>
      <c r="Z17" s="663">
        <v>0.1</v>
      </c>
      <c r="AA17" s="663"/>
      <c r="AB17" s="663"/>
      <c r="AC17" s="663"/>
      <c r="AD17" s="664">
        <v>5524</v>
      </c>
      <c r="AE17" s="664"/>
      <c r="AF17" s="664"/>
      <c r="AG17" s="664"/>
      <c r="AH17" s="664"/>
      <c r="AI17" s="664"/>
      <c r="AJ17" s="664"/>
      <c r="AK17" s="664"/>
      <c r="AL17" s="624">
        <v>0.2</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63" t="s">
        <v>242</v>
      </c>
      <c r="BP17" s="663"/>
      <c r="BQ17" s="663"/>
      <c r="BR17" s="663"/>
      <c r="BS17" s="664" t="s">
        <v>235</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712898</v>
      </c>
      <c r="CS17" s="622"/>
      <c r="CT17" s="622"/>
      <c r="CU17" s="622"/>
      <c r="CV17" s="622"/>
      <c r="CW17" s="622"/>
      <c r="CX17" s="622"/>
      <c r="CY17" s="623"/>
      <c r="CZ17" s="663">
        <v>12.2</v>
      </c>
      <c r="DA17" s="663"/>
      <c r="DB17" s="663"/>
      <c r="DC17" s="663"/>
      <c r="DD17" s="627" t="s">
        <v>242</v>
      </c>
      <c r="DE17" s="622"/>
      <c r="DF17" s="622"/>
      <c r="DG17" s="622"/>
      <c r="DH17" s="622"/>
      <c r="DI17" s="622"/>
      <c r="DJ17" s="622"/>
      <c r="DK17" s="622"/>
      <c r="DL17" s="622"/>
      <c r="DM17" s="622"/>
      <c r="DN17" s="622"/>
      <c r="DO17" s="622"/>
      <c r="DP17" s="623"/>
      <c r="DQ17" s="627">
        <v>641337</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908</v>
      </c>
      <c r="S18" s="622"/>
      <c r="T18" s="622"/>
      <c r="U18" s="622"/>
      <c r="V18" s="622"/>
      <c r="W18" s="622"/>
      <c r="X18" s="622"/>
      <c r="Y18" s="623"/>
      <c r="Z18" s="663">
        <v>0</v>
      </c>
      <c r="AA18" s="663"/>
      <c r="AB18" s="663"/>
      <c r="AC18" s="663"/>
      <c r="AD18" s="664">
        <v>908</v>
      </c>
      <c r="AE18" s="664"/>
      <c r="AF18" s="664"/>
      <c r="AG18" s="664"/>
      <c r="AH18" s="664"/>
      <c r="AI18" s="664"/>
      <c r="AJ18" s="664"/>
      <c r="AK18" s="664"/>
      <c r="AL18" s="624">
        <v>0</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177</v>
      </c>
      <c r="BH18" s="622"/>
      <c r="BI18" s="622"/>
      <c r="BJ18" s="622"/>
      <c r="BK18" s="622"/>
      <c r="BL18" s="622"/>
      <c r="BM18" s="622"/>
      <c r="BN18" s="623"/>
      <c r="BO18" s="663" t="s">
        <v>242</v>
      </c>
      <c r="BP18" s="663"/>
      <c r="BQ18" s="663"/>
      <c r="BR18" s="663"/>
      <c r="BS18" s="664" t="s">
        <v>235</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63" t="s">
        <v>242</v>
      </c>
      <c r="DA18" s="663"/>
      <c r="DB18" s="663"/>
      <c r="DC18" s="663"/>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908</v>
      </c>
      <c r="S19" s="622"/>
      <c r="T19" s="622"/>
      <c r="U19" s="622"/>
      <c r="V19" s="622"/>
      <c r="W19" s="622"/>
      <c r="X19" s="622"/>
      <c r="Y19" s="623"/>
      <c r="Z19" s="663">
        <v>0</v>
      </c>
      <c r="AA19" s="663"/>
      <c r="AB19" s="663"/>
      <c r="AC19" s="663"/>
      <c r="AD19" s="664">
        <v>908</v>
      </c>
      <c r="AE19" s="664"/>
      <c r="AF19" s="664"/>
      <c r="AG19" s="664"/>
      <c r="AH19" s="664"/>
      <c r="AI19" s="664"/>
      <c r="AJ19" s="664"/>
      <c r="AK19" s="664"/>
      <c r="AL19" s="624">
        <v>0</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819</v>
      </c>
      <c r="BH19" s="622"/>
      <c r="BI19" s="622"/>
      <c r="BJ19" s="622"/>
      <c r="BK19" s="622"/>
      <c r="BL19" s="622"/>
      <c r="BM19" s="622"/>
      <c r="BN19" s="623"/>
      <c r="BO19" s="663">
        <v>0.2</v>
      </c>
      <c r="BP19" s="663"/>
      <c r="BQ19" s="663"/>
      <c r="BR19" s="663"/>
      <c r="BS19" s="664" t="s">
        <v>235</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63" t="s">
        <v>235</v>
      </c>
      <c r="DA19" s="663"/>
      <c r="DB19" s="663"/>
      <c r="DC19" s="663"/>
      <c r="DD19" s="627" t="s">
        <v>235</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t="s">
        <v>235</v>
      </c>
      <c r="S20" s="622"/>
      <c r="T20" s="622"/>
      <c r="U20" s="622"/>
      <c r="V20" s="622"/>
      <c r="W20" s="622"/>
      <c r="X20" s="622"/>
      <c r="Y20" s="623"/>
      <c r="Z20" s="663" t="s">
        <v>242</v>
      </c>
      <c r="AA20" s="663"/>
      <c r="AB20" s="663"/>
      <c r="AC20" s="663"/>
      <c r="AD20" s="664" t="s">
        <v>235</v>
      </c>
      <c r="AE20" s="664"/>
      <c r="AF20" s="664"/>
      <c r="AG20" s="664"/>
      <c r="AH20" s="664"/>
      <c r="AI20" s="664"/>
      <c r="AJ20" s="664"/>
      <c r="AK20" s="664"/>
      <c r="AL20" s="624" t="s">
        <v>235</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819</v>
      </c>
      <c r="BH20" s="622"/>
      <c r="BI20" s="622"/>
      <c r="BJ20" s="622"/>
      <c r="BK20" s="622"/>
      <c r="BL20" s="622"/>
      <c r="BM20" s="622"/>
      <c r="BN20" s="623"/>
      <c r="BO20" s="663">
        <v>0.2</v>
      </c>
      <c r="BP20" s="663"/>
      <c r="BQ20" s="663"/>
      <c r="BR20" s="663"/>
      <c r="BS20" s="664" t="s">
        <v>242</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5857349</v>
      </c>
      <c r="CS20" s="622"/>
      <c r="CT20" s="622"/>
      <c r="CU20" s="622"/>
      <c r="CV20" s="622"/>
      <c r="CW20" s="622"/>
      <c r="CX20" s="622"/>
      <c r="CY20" s="623"/>
      <c r="CZ20" s="663">
        <v>100</v>
      </c>
      <c r="DA20" s="663"/>
      <c r="DB20" s="663"/>
      <c r="DC20" s="663"/>
      <c r="DD20" s="627">
        <v>1259128</v>
      </c>
      <c r="DE20" s="622"/>
      <c r="DF20" s="622"/>
      <c r="DG20" s="622"/>
      <c r="DH20" s="622"/>
      <c r="DI20" s="622"/>
      <c r="DJ20" s="622"/>
      <c r="DK20" s="622"/>
      <c r="DL20" s="622"/>
      <c r="DM20" s="622"/>
      <c r="DN20" s="622"/>
      <c r="DO20" s="622"/>
      <c r="DP20" s="623"/>
      <c r="DQ20" s="627">
        <v>3659875</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3033559</v>
      </c>
      <c r="S21" s="622"/>
      <c r="T21" s="622"/>
      <c r="U21" s="622"/>
      <c r="V21" s="622"/>
      <c r="W21" s="622"/>
      <c r="X21" s="622"/>
      <c r="Y21" s="623"/>
      <c r="Z21" s="663">
        <v>49.8</v>
      </c>
      <c r="AA21" s="663"/>
      <c r="AB21" s="663"/>
      <c r="AC21" s="663"/>
      <c r="AD21" s="664">
        <v>2738628</v>
      </c>
      <c r="AE21" s="664"/>
      <c r="AF21" s="664"/>
      <c r="AG21" s="664"/>
      <c r="AH21" s="664"/>
      <c r="AI21" s="664"/>
      <c r="AJ21" s="664"/>
      <c r="AK21" s="664"/>
      <c r="AL21" s="624">
        <v>82.9</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819</v>
      </c>
      <c r="BH21" s="622"/>
      <c r="BI21" s="622"/>
      <c r="BJ21" s="622"/>
      <c r="BK21" s="622"/>
      <c r="BL21" s="622"/>
      <c r="BM21" s="622"/>
      <c r="BN21" s="623"/>
      <c r="BO21" s="663">
        <v>0.2</v>
      </c>
      <c r="BP21" s="663"/>
      <c r="BQ21" s="663"/>
      <c r="BR21" s="663"/>
      <c r="BS21" s="664" t="s">
        <v>235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2738628</v>
      </c>
      <c r="S22" s="622"/>
      <c r="T22" s="622"/>
      <c r="U22" s="622"/>
      <c r="V22" s="622"/>
      <c r="W22" s="622"/>
      <c r="X22" s="622"/>
      <c r="Y22" s="623"/>
      <c r="Z22" s="663">
        <v>44.9</v>
      </c>
      <c r="AA22" s="663"/>
      <c r="AB22" s="663"/>
      <c r="AC22" s="663"/>
      <c r="AD22" s="664">
        <v>2738628</v>
      </c>
      <c r="AE22" s="664"/>
      <c r="AF22" s="664"/>
      <c r="AG22" s="664"/>
      <c r="AH22" s="664"/>
      <c r="AI22" s="664"/>
      <c r="AJ22" s="664"/>
      <c r="AK22" s="664"/>
      <c r="AL22" s="624">
        <v>82.9</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63" t="s">
        <v>235</v>
      </c>
      <c r="BP22" s="663"/>
      <c r="BQ22" s="663"/>
      <c r="BR22" s="663"/>
      <c r="BS22" s="664" t="s">
        <v>242</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294931</v>
      </c>
      <c r="S23" s="622"/>
      <c r="T23" s="622"/>
      <c r="U23" s="622"/>
      <c r="V23" s="622"/>
      <c r="W23" s="622"/>
      <c r="X23" s="622"/>
      <c r="Y23" s="623"/>
      <c r="Z23" s="663">
        <v>4.8</v>
      </c>
      <c r="AA23" s="663"/>
      <c r="AB23" s="663"/>
      <c r="AC23" s="663"/>
      <c r="AD23" s="664" t="s">
        <v>235</v>
      </c>
      <c r="AE23" s="664"/>
      <c r="AF23" s="664"/>
      <c r="AG23" s="664"/>
      <c r="AH23" s="664"/>
      <c r="AI23" s="664"/>
      <c r="AJ23" s="664"/>
      <c r="AK23" s="664"/>
      <c r="AL23" s="624" t="s">
        <v>235</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242</v>
      </c>
      <c r="BH23" s="622"/>
      <c r="BI23" s="622"/>
      <c r="BJ23" s="622"/>
      <c r="BK23" s="622"/>
      <c r="BL23" s="622"/>
      <c r="BM23" s="622"/>
      <c r="BN23" s="623"/>
      <c r="BO23" s="663" t="s">
        <v>235</v>
      </c>
      <c r="BP23" s="663"/>
      <c r="BQ23" s="663"/>
      <c r="BR23" s="663"/>
      <c r="BS23" s="664" t="s">
        <v>242</v>
      </c>
      <c r="BT23" s="664"/>
      <c r="BU23" s="664"/>
      <c r="BV23" s="664"/>
      <c r="BW23" s="664"/>
      <c r="BX23" s="664"/>
      <c r="BY23" s="664"/>
      <c r="BZ23" s="664"/>
      <c r="CA23" s="664"/>
      <c r="CB23" s="698"/>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63" t="s">
        <v>177</v>
      </c>
      <c r="AA24" s="663"/>
      <c r="AB24" s="663"/>
      <c r="AC24" s="663"/>
      <c r="AD24" s="664" t="s">
        <v>242</v>
      </c>
      <c r="AE24" s="664"/>
      <c r="AF24" s="664"/>
      <c r="AG24" s="664"/>
      <c r="AH24" s="664"/>
      <c r="AI24" s="664"/>
      <c r="AJ24" s="664"/>
      <c r="AK24" s="664"/>
      <c r="AL24" s="624" t="s">
        <v>242</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63" t="s">
        <v>242</v>
      </c>
      <c r="BP24" s="663"/>
      <c r="BQ24" s="663"/>
      <c r="BR24" s="663"/>
      <c r="BS24" s="664" t="s">
        <v>242</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1981931</v>
      </c>
      <c r="CS24" s="674"/>
      <c r="CT24" s="674"/>
      <c r="CU24" s="674"/>
      <c r="CV24" s="674"/>
      <c r="CW24" s="674"/>
      <c r="CX24" s="674"/>
      <c r="CY24" s="702"/>
      <c r="CZ24" s="703">
        <v>33.799999999999997</v>
      </c>
      <c r="DA24" s="686"/>
      <c r="DB24" s="686"/>
      <c r="DC24" s="705"/>
      <c r="DD24" s="701">
        <v>1473240</v>
      </c>
      <c r="DE24" s="674"/>
      <c r="DF24" s="674"/>
      <c r="DG24" s="674"/>
      <c r="DH24" s="674"/>
      <c r="DI24" s="674"/>
      <c r="DJ24" s="674"/>
      <c r="DK24" s="702"/>
      <c r="DL24" s="701">
        <v>1459126</v>
      </c>
      <c r="DM24" s="674"/>
      <c r="DN24" s="674"/>
      <c r="DO24" s="674"/>
      <c r="DP24" s="674"/>
      <c r="DQ24" s="674"/>
      <c r="DR24" s="674"/>
      <c r="DS24" s="674"/>
      <c r="DT24" s="674"/>
      <c r="DU24" s="674"/>
      <c r="DV24" s="702"/>
      <c r="DW24" s="703">
        <v>43.8</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3599795</v>
      </c>
      <c r="S25" s="622"/>
      <c r="T25" s="622"/>
      <c r="U25" s="622"/>
      <c r="V25" s="622"/>
      <c r="W25" s="622"/>
      <c r="X25" s="622"/>
      <c r="Y25" s="623"/>
      <c r="Z25" s="663">
        <v>59.1</v>
      </c>
      <c r="AA25" s="663"/>
      <c r="AB25" s="663"/>
      <c r="AC25" s="663"/>
      <c r="AD25" s="664">
        <v>3304864</v>
      </c>
      <c r="AE25" s="664"/>
      <c r="AF25" s="664"/>
      <c r="AG25" s="664"/>
      <c r="AH25" s="664"/>
      <c r="AI25" s="664"/>
      <c r="AJ25" s="664"/>
      <c r="AK25" s="664"/>
      <c r="AL25" s="624">
        <v>100</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63" t="s">
        <v>235</v>
      </c>
      <c r="BP25" s="663"/>
      <c r="BQ25" s="663"/>
      <c r="BR25" s="663"/>
      <c r="BS25" s="664" t="s">
        <v>242</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1039615</v>
      </c>
      <c r="CS25" s="634"/>
      <c r="CT25" s="634"/>
      <c r="CU25" s="634"/>
      <c r="CV25" s="634"/>
      <c r="CW25" s="634"/>
      <c r="CX25" s="634"/>
      <c r="CY25" s="635"/>
      <c r="CZ25" s="624">
        <v>17.7</v>
      </c>
      <c r="DA25" s="636"/>
      <c r="DB25" s="636"/>
      <c r="DC25" s="637"/>
      <c r="DD25" s="627">
        <v>785955</v>
      </c>
      <c r="DE25" s="634"/>
      <c r="DF25" s="634"/>
      <c r="DG25" s="634"/>
      <c r="DH25" s="634"/>
      <c r="DI25" s="634"/>
      <c r="DJ25" s="634"/>
      <c r="DK25" s="635"/>
      <c r="DL25" s="627">
        <v>772151</v>
      </c>
      <c r="DM25" s="634"/>
      <c r="DN25" s="634"/>
      <c r="DO25" s="634"/>
      <c r="DP25" s="634"/>
      <c r="DQ25" s="634"/>
      <c r="DR25" s="634"/>
      <c r="DS25" s="634"/>
      <c r="DT25" s="634"/>
      <c r="DU25" s="634"/>
      <c r="DV25" s="635"/>
      <c r="DW25" s="624">
        <v>23.2</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636</v>
      </c>
      <c r="S26" s="622"/>
      <c r="T26" s="622"/>
      <c r="U26" s="622"/>
      <c r="V26" s="622"/>
      <c r="W26" s="622"/>
      <c r="X26" s="622"/>
      <c r="Y26" s="623"/>
      <c r="Z26" s="663">
        <v>0</v>
      </c>
      <c r="AA26" s="663"/>
      <c r="AB26" s="663"/>
      <c r="AC26" s="663"/>
      <c r="AD26" s="664">
        <v>636</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63" t="s">
        <v>242</v>
      </c>
      <c r="BP26" s="663"/>
      <c r="BQ26" s="663"/>
      <c r="BR26" s="663"/>
      <c r="BS26" s="664" t="s">
        <v>242</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586438</v>
      </c>
      <c r="CS26" s="622"/>
      <c r="CT26" s="622"/>
      <c r="CU26" s="622"/>
      <c r="CV26" s="622"/>
      <c r="CW26" s="622"/>
      <c r="CX26" s="622"/>
      <c r="CY26" s="623"/>
      <c r="CZ26" s="624">
        <v>10</v>
      </c>
      <c r="DA26" s="636"/>
      <c r="DB26" s="636"/>
      <c r="DC26" s="637"/>
      <c r="DD26" s="627">
        <v>408717</v>
      </c>
      <c r="DE26" s="622"/>
      <c r="DF26" s="622"/>
      <c r="DG26" s="622"/>
      <c r="DH26" s="622"/>
      <c r="DI26" s="622"/>
      <c r="DJ26" s="622"/>
      <c r="DK26" s="623"/>
      <c r="DL26" s="627" t="s">
        <v>235</v>
      </c>
      <c r="DM26" s="622"/>
      <c r="DN26" s="622"/>
      <c r="DO26" s="622"/>
      <c r="DP26" s="622"/>
      <c r="DQ26" s="622"/>
      <c r="DR26" s="622"/>
      <c r="DS26" s="622"/>
      <c r="DT26" s="622"/>
      <c r="DU26" s="622"/>
      <c r="DV26" s="623"/>
      <c r="DW26" s="624" t="s">
        <v>242</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43825</v>
      </c>
      <c r="S27" s="622"/>
      <c r="T27" s="622"/>
      <c r="U27" s="622"/>
      <c r="V27" s="622"/>
      <c r="W27" s="622"/>
      <c r="X27" s="622"/>
      <c r="Y27" s="623"/>
      <c r="Z27" s="663">
        <v>0.7</v>
      </c>
      <c r="AA27" s="663"/>
      <c r="AB27" s="663"/>
      <c r="AC27" s="663"/>
      <c r="AD27" s="664" t="s">
        <v>242</v>
      </c>
      <c r="AE27" s="664"/>
      <c r="AF27" s="664"/>
      <c r="AG27" s="664"/>
      <c r="AH27" s="664"/>
      <c r="AI27" s="664"/>
      <c r="AJ27" s="664"/>
      <c r="AK27" s="664"/>
      <c r="AL27" s="624" t="s">
        <v>242</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349648</v>
      </c>
      <c r="BH27" s="622"/>
      <c r="BI27" s="622"/>
      <c r="BJ27" s="622"/>
      <c r="BK27" s="622"/>
      <c r="BL27" s="622"/>
      <c r="BM27" s="622"/>
      <c r="BN27" s="623"/>
      <c r="BO27" s="663">
        <v>100</v>
      </c>
      <c r="BP27" s="663"/>
      <c r="BQ27" s="663"/>
      <c r="BR27" s="663"/>
      <c r="BS27" s="664" t="s">
        <v>242</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229418</v>
      </c>
      <c r="CS27" s="634"/>
      <c r="CT27" s="634"/>
      <c r="CU27" s="634"/>
      <c r="CV27" s="634"/>
      <c r="CW27" s="634"/>
      <c r="CX27" s="634"/>
      <c r="CY27" s="635"/>
      <c r="CZ27" s="624">
        <v>3.9</v>
      </c>
      <c r="DA27" s="636"/>
      <c r="DB27" s="636"/>
      <c r="DC27" s="637"/>
      <c r="DD27" s="627">
        <v>45948</v>
      </c>
      <c r="DE27" s="634"/>
      <c r="DF27" s="634"/>
      <c r="DG27" s="634"/>
      <c r="DH27" s="634"/>
      <c r="DI27" s="634"/>
      <c r="DJ27" s="634"/>
      <c r="DK27" s="635"/>
      <c r="DL27" s="627">
        <v>45638</v>
      </c>
      <c r="DM27" s="634"/>
      <c r="DN27" s="634"/>
      <c r="DO27" s="634"/>
      <c r="DP27" s="634"/>
      <c r="DQ27" s="634"/>
      <c r="DR27" s="634"/>
      <c r="DS27" s="634"/>
      <c r="DT27" s="634"/>
      <c r="DU27" s="634"/>
      <c r="DV27" s="635"/>
      <c r="DW27" s="624">
        <v>1.4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91089</v>
      </c>
      <c r="S28" s="622"/>
      <c r="T28" s="622"/>
      <c r="U28" s="622"/>
      <c r="V28" s="622"/>
      <c r="W28" s="622"/>
      <c r="X28" s="622"/>
      <c r="Y28" s="623"/>
      <c r="Z28" s="663">
        <v>1.5</v>
      </c>
      <c r="AA28" s="663"/>
      <c r="AB28" s="663"/>
      <c r="AC28" s="663"/>
      <c r="AD28" s="664" t="s">
        <v>242</v>
      </c>
      <c r="AE28" s="664"/>
      <c r="AF28" s="664"/>
      <c r="AG28" s="664"/>
      <c r="AH28" s="664"/>
      <c r="AI28" s="664"/>
      <c r="AJ28" s="664"/>
      <c r="AK28" s="664"/>
      <c r="AL28" s="624" t="s">
        <v>242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712898</v>
      </c>
      <c r="CS28" s="622"/>
      <c r="CT28" s="622"/>
      <c r="CU28" s="622"/>
      <c r="CV28" s="622"/>
      <c r="CW28" s="622"/>
      <c r="CX28" s="622"/>
      <c r="CY28" s="623"/>
      <c r="CZ28" s="624">
        <v>12.2</v>
      </c>
      <c r="DA28" s="636"/>
      <c r="DB28" s="636"/>
      <c r="DC28" s="637"/>
      <c r="DD28" s="627">
        <v>641337</v>
      </c>
      <c r="DE28" s="622"/>
      <c r="DF28" s="622"/>
      <c r="DG28" s="622"/>
      <c r="DH28" s="622"/>
      <c r="DI28" s="622"/>
      <c r="DJ28" s="622"/>
      <c r="DK28" s="623"/>
      <c r="DL28" s="627">
        <v>641337</v>
      </c>
      <c r="DM28" s="622"/>
      <c r="DN28" s="622"/>
      <c r="DO28" s="622"/>
      <c r="DP28" s="622"/>
      <c r="DQ28" s="622"/>
      <c r="DR28" s="622"/>
      <c r="DS28" s="622"/>
      <c r="DT28" s="622"/>
      <c r="DU28" s="622"/>
      <c r="DV28" s="623"/>
      <c r="DW28" s="624">
        <v>19.2</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12612</v>
      </c>
      <c r="S29" s="622"/>
      <c r="T29" s="622"/>
      <c r="U29" s="622"/>
      <c r="V29" s="622"/>
      <c r="W29" s="622"/>
      <c r="X29" s="622"/>
      <c r="Y29" s="623"/>
      <c r="Z29" s="663">
        <v>0.2</v>
      </c>
      <c r="AA29" s="663"/>
      <c r="AB29" s="663"/>
      <c r="AC29" s="663"/>
      <c r="AD29" s="664" t="s">
        <v>242</v>
      </c>
      <c r="AE29" s="664"/>
      <c r="AF29" s="664"/>
      <c r="AG29" s="664"/>
      <c r="AH29" s="664"/>
      <c r="AI29" s="664"/>
      <c r="AJ29" s="664"/>
      <c r="AK29" s="664"/>
      <c r="AL29" s="624" t="s">
        <v>242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72</v>
      </c>
      <c r="CG29" s="619"/>
      <c r="CH29" s="619"/>
      <c r="CI29" s="619"/>
      <c r="CJ29" s="619"/>
      <c r="CK29" s="619"/>
      <c r="CL29" s="619"/>
      <c r="CM29" s="619"/>
      <c r="CN29" s="619"/>
      <c r="CO29" s="619"/>
      <c r="CP29" s="619"/>
      <c r="CQ29" s="620"/>
      <c r="CR29" s="621">
        <v>712602</v>
      </c>
      <c r="CS29" s="634"/>
      <c r="CT29" s="634"/>
      <c r="CU29" s="634"/>
      <c r="CV29" s="634"/>
      <c r="CW29" s="634"/>
      <c r="CX29" s="634"/>
      <c r="CY29" s="635"/>
      <c r="CZ29" s="624">
        <v>12.2</v>
      </c>
      <c r="DA29" s="636"/>
      <c r="DB29" s="636"/>
      <c r="DC29" s="637"/>
      <c r="DD29" s="627">
        <v>641041</v>
      </c>
      <c r="DE29" s="634"/>
      <c r="DF29" s="634"/>
      <c r="DG29" s="634"/>
      <c r="DH29" s="634"/>
      <c r="DI29" s="634"/>
      <c r="DJ29" s="634"/>
      <c r="DK29" s="635"/>
      <c r="DL29" s="627">
        <v>641041</v>
      </c>
      <c r="DM29" s="634"/>
      <c r="DN29" s="634"/>
      <c r="DO29" s="634"/>
      <c r="DP29" s="634"/>
      <c r="DQ29" s="634"/>
      <c r="DR29" s="634"/>
      <c r="DS29" s="634"/>
      <c r="DT29" s="634"/>
      <c r="DU29" s="634"/>
      <c r="DV29" s="635"/>
      <c r="DW29" s="624">
        <v>19.2</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413128</v>
      </c>
      <c r="S30" s="622"/>
      <c r="T30" s="622"/>
      <c r="U30" s="622"/>
      <c r="V30" s="622"/>
      <c r="W30" s="622"/>
      <c r="X30" s="622"/>
      <c r="Y30" s="623"/>
      <c r="Z30" s="663">
        <v>6.8</v>
      </c>
      <c r="AA30" s="663"/>
      <c r="AB30" s="663"/>
      <c r="AC30" s="663"/>
      <c r="AD30" s="664" t="s">
        <v>242</v>
      </c>
      <c r="AE30" s="664"/>
      <c r="AF30" s="664"/>
      <c r="AG30" s="664"/>
      <c r="AH30" s="664"/>
      <c r="AI30" s="664"/>
      <c r="AJ30" s="664"/>
      <c r="AK30" s="664"/>
      <c r="AL30" s="624" t="s">
        <v>235</v>
      </c>
      <c r="AM30" s="625"/>
      <c r="AN30" s="625"/>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686999</v>
      </c>
      <c r="CS30" s="622"/>
      <c r="CT30" s="622"/>
      <c r="CU30" s="622"/>
      <c r="CV30" s="622"/>
      <c r="CW30" s="622"/>
      <c r="CX30" s="622"/>
      <c r="CY30" s="623"/>
      <c r="CZ30" s="624">
        <v>11.7</v>
      </c>
      <c r="DA30" s="636"/>
      <c r="DB30" s="636"/>
      <c r="DC30" s="637"/>
      <c r="DD30" s="627">
        <v>628359</v>
      </c>
      <c r="DE30" s="622"/>
      <c r="DF30" s="622"/>
      <c r="DG30" s="622"/>
      <c r="DH30" s="622"/>
      <c r="DI30" s="622"/>
      <c r="DJ30" s="622"/>
      <c r="DK30" s="623"/>
      <c r="DL30" s="627">
        <v>628359</v>
      </c>
      <c r="DM30" s="622"/>
      <c r="DN30" s="622"/>
      <c r="DO30" s="622"/>
      <c r="DP30" s="622"/>
      <c r="DQ30" s="622"/>
      <c r="DR30" s="622"/>
      <c r="DS30" s="622"/>
      <c r="DT30" s="622"/>
      <c r="DU30" s="622"/>
      <c r="DV30" s="623"/>
      <c r="DW30" s="624">
        <v>18.899999999999999</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242</v>
      </c>
      <c r="S31" s="622"/>
      <c r="T31" s="622"/>
      <c r="U31" s="622"/>
      <c r="V31" s="622"/>
      <c r="W31" s="622"/>
      <c r="X31" s="622"/>
      <c r="Y31" s="623"/>
      <c r="Z31" s="663" t="s">
        <v>235</v>
      </c>
      <c r="AA31" s="663"/>
      <c r="AB31" s="663"/>
      <c r="AC31" s="663"/>
      <c r="AD31" s="664" t="s">
        <v>235</v>
      </c>
      <c r="AE31" s="664"/>
      <c r="AF31" s="664"/>
      <c r="AG31" s="664"/>
      <c r="AH31" s="664"/>
      <c r="AI31" s="664"/>
      <c r="AJ31" s="664"/>
      <c r="AK31" s="664"/>
      <c r="AL31" s="624" t="s">
        <v>242</v>
      </c>
      <c r="AM31" s="625"/>
      <c r="AN31" s="625"/>
      <c r="AO31" s="665"/>
      <c r="AP31" s="691" t="s">
        <v>313</v>
      </c>
      <c r="AQ31" s="692"/>
      <c r="AR31" s="692"/>
      <c r="AS31" s="692"/>
      <c r="AT31" s="693" t="s">
        <v>314</v>
      </c>
      <c r="AU31" s="218"/>
      <c r="AV31" s="218"/>
      <c r="AW31" s="218"/>
      <c r="AX31" s="676" t="s">
        <v>189</v>
      </c>
      <c r="AY31" s="677"/>
      <c r="AZ31" s="677"/>
      <c r="BA31" s="677"/>
      <c r="BB31" s="677"/>
      <c r="BC31" s="677"/>
      <c r="BD31" s="677"/>
      <c r="BE31" s="677"/>
      <c r="BF31" s="678"/>
      <c r="BG31" s="684">
        <v>99.9</v>
      </c>
      <c r="BH31" s="685"/>
      <c r="BI31" s="685"/>
      <c r="BJ31" s="685"/>
      <c r="BK31" s="685"/>
      <c r="BL31" s="685"/>
      <c r="BM31" s="686">
        <v>99.7</v>
      </c>
      <c r="BN31" s="685"/>
      <c r="BO31" s="685"/>
      <c r="BP31" s="685"/>
      <c r="BQ31" s="687"/>
      <c r="BR31" s="684">
        <v>100</v>
      </c>
      <c r="BS31" s="685"/>
      <c r="BT31" s="685"/>
      <c r="BU31" s="685"/>
      <c r="BV31" s="685"/>
      <c r="BW31" s="685"/>
      <c r="BX31" s="686">
        <v>99.8</v>
      </c>
      <c r="BY31" s="685"/>
      <c r="BZ31" s="685"/>
      <c r="CA31" s="685"/>
      <c r="CB31" s="687"/>
      <c r="CD31" s="642"/>
      <c r="CE31" s="643"/>
      <c r="CF31" s="618" t="s">
        <v>315</v>
      </c>
      <c r="CG31" s="619"/>
      <c r="CH31" s="619"/>
      <c r="CI31" s="619"/>
      <c r="CJ31" s="619"/>
      <c r="CK31" s="619"/>
      <c r="CL31" s="619"/>
      <c r="CM31" s="619"/>
      <c r="CN31" s="619"/>
      <c r="CO31" s="619"/>
      <c r="CP31" s="619"/>
      <c r="CQ31" s="620"/>
      <c r="CR31" s="621">
        <v>25603</v>
      </c>
      <c r="CS31" s="634"/>
      <c r="CT31" s="634"/>
      <c r="CU31" s="634"/>
      <c r="CV31" s="634"/>
      <c r="CW31" s="634"/>
      <c r="CX31" s="634"/>
      <c r="CY31" s="635"/>
      <c r="CZ31" s="624">
        <v>0.4</v>
      </c>
      <c r="DA31" s="636"/>
      <c r="DB31" s="636"/>
      <c r="DC31" s="637"/>
      <c r="DD31" s="627">
        <v>12682</v>
      </c>
      <c r="DE31" s="634"/>
      <c r="DF31" s="634"/>
      <c r="DG31" s="634"/>
      <c r="DH31" s="634"/>
      <c r="DI31" s="634"/>
      <c r="DJ31" s="634"/>
      <c r="DK31" s="635"/>
      <c r="DL31" s="627">
        <v>12682</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722861</v>
      </c>
      <c r="S32" s="622"/>
      <c r="T32" s="622"/>
      <c r="U32" s="622"/>
      <c r="V32" s="622"/>
      <c r="W32" s="622"/>
      <c r="X32" s="622"/>
      <c r="Y32" s="623"/>
      <c r="Z32" s="663">
        <v>11.9</v>
      </c>
      <c r="AA32" s="663"/>
      <c r="AB32" s="663"/>
      <c r="AC32" s="663"/>
      <c r="AD32" s="664" t="s">
        <v>242</v>
      </c>
      <c r="AE32" s="664"/>
      <c r="AF32" s="664"/>
      <c r="AG32" s="664"/>
      <c r="AH32" s="664"/>
      <c r="AI32" s="664"/>
      <c r="AJ32" s="664"/>
      <c r="AK32" s="664"/>
      <c r="AL32" s="624" t="s">
        <v>242</v>
      </c>
      <c r="AM32" s="625"/>
      <c r="AN32" s="625"/>
      <c r="AO32" s="665"/>
      <c r="AP32" s="666"/>
      <c r="AQ32" s="667"/>
      <c r="AR32" s="667"/>
      <c r="AS32" s="667"/>
      <c r="AT32" s="694"/>
      <c r="AU32" s="214" t="s">
        <v>317</v>
      </c>
      <c r="AX32" s="618" t="s">
        <v>318</v>
      </c>
      <c r="AY32" s="619"/>
      <c r="AZ32" s="619"/>
      <c r="BA32" s="619"/>
      <c r="BB32" s="619"/>
      <c r="BC32" s="619"/>
      <c r="BD32" s="619"/>
      <c r="BE32" s="619"/>
      <c r="BF32" s="620"/>
      <c r="BG32" s="683">
        <v>99.9</v>
      </c>
      <c r="BH32" s="634"/>
      <c r="BI32" s="634"/>
      <c r="BJ32" s="634"/>
      <c r="BK32" s="634"/>
      <c r="BL32" s="634"/>
      <c r="BM32" s="625">
        <v>99.7</v>
      </c>
      <c r="BN32" s="634"/>
      <c r="BO32" s="634"/>
      <c r="BP32" s="634"/>
      <c r="BQ32" s="661"/>
      <c r="BR32" s="683">
        <v>100</v>
      </c>
      <c r="BS32" s="634"/>
      <c r="BT32" s="634"/>
      <c r="BU32" s="634"/>
      <c r="BV32" s="634"/>
      <c r="BW32" s="634"/>
      <c r="BX32" s="625">
        <v>99.8</v>
      </c>
      <c r="BY32" s="634"/>
      <c r="BZ32" s="634"/>
      <c r="CA32" s="634"/>
      <c r="CB32" s="661"/>
      <c r="CD32" s="644"/>
      <c r="CE32" s="645"/>
      <c r="CF32" s="618" t="s">
        <v>319</v>
      </c>
      <c r="CG32" s="619"/>
      <c r="CH32" s="619"/>
      <c r="CI32" s="619"/>
      <c r="CJ32" s="619"/>
      <c r="CK32" s="619"/>
      <c r="CL32" s="619"/>
      <c r="CM32" s="619"/>
      <c r="CN32" s="619"/>
      <c r="CO32" s="619"/>
      <c r="CP32" s="619"/>
      <c r="CQ32" s="620"/>
      <c r="CR32" s="621">
        <v>296</v>
      </c>
      <c r="CS32" s="622"/>
      <c r="CT32" s="622"/>
      <c r="CU32" s="622"/>
      <c r="CV32" s="622"/>
      <c r="CW32" s="622"/>
      <c r="CX32" s="622"/>
      <c r="CY32" s="623"/>
      <c r="CZ32" s="624">
        <v>0</v>
      </c>
      <c r="DA32" s="636"/>
      <c r="DB32" s="636"/>
      <c r="DC32" s="637"/>
      <c r="DD32" s="627">
        <v>296</v>
      </c>
      <c r="DE32" s="622"/>
      <c r="DF32" s="622"/>
      <c r="DG32" s="622"/>
      <c r="DH32" s="622"/>
      <c r="DI32" s="622"/>
      <c r="DJ32" s="622"/>
      <c r="DK32" s="623"/>
      <c r="DL32" s="627">
        <v>296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294296</v>
      </c>
      <c r="S33" s="622"/>
      <c r="T33" s="622"/>
      <c r="U33" s="622"/>
      <c r="V33" s="622"/>
      <c r="W33" s="622"/>
      <c r="X33" s="622"/>
      <c r="Y33" s="623"/>
      <c r="Z33" s="663">
        <v>4.8</v>
      </c>
      <c r="AA33" s="663"/>
      <c r="AB33" s="663"/>
      <c r="AC33" s="663"/>
      <c r="AD33" s="664" t="s">
        <v>177</v>
      </c>
      <c r="AE33" s="664"/>
      <c r="AF33" s="664"/>
      <c r="AG33" s="664"/>
      <c r="AH33" s="664"/>
      <c r="AI33" s="664"/>
      <c r="AJ33" s="664"/>
      <c r="AK33" s="664"/>
      <c r="AL33" s="624" t="s">
        <v>242</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99.8</v>
      </c>
      <c r="BH33" s="606"/>
      <c r="BI33" s="606"/>
      <c r="BJ33" s="606"/>
      <c r="BK33" s="606"/>
      <c r="BL33" s="606"/>
      <c r="BM33" s="656">
        <v>99.7</v>
      </c>
      <c r="BN33" s="606"/>
      <c r="BO33" s="606"/>
      <c r="BP33" s="606"/>
      <c r="BQ33" s="650"/>
      <c r="BR33" s="682">
        <v>100</v>
      </c>
      <c r="BS33" s="606"/>
      <c r="BT33" s="606"/>
      <c r="BU33" s="606"/>
      <c r="BV33" s="606"/>
      <c r="BW33" s="606"/>
      <c r="BX33" s="656">
        <v>99.9</v>
      </c>
      <c r="BY33" s="606"/>
      <c r="BZ33" s="606"/>
      <c r="CA33" s="606"/>
      <c r="CB33" s="650"/>
      <c r="CD33" s="618" t="s">
        <v>322</v>
      </c>
      <c r="CE33" s="619"/>
      <c r="CF33" s="619"/>
      <c r="CG33" s="619"/>
      <c r="CH33" s="619"/>
      <c r="CI33" s="619"/>
      <c r="CJ33" s="619"/>
      <c r="CK33" s="619"/>
      <c r="CL33" s="619"/>
      <c r="CM33" s="619"/>
      <c r="CN33" s="619"/>
      <c r="CO33" s="619"/>
      <c r="CP33" s="619"/>
      <c r="CQ33" s="620"/>
      <c r="CR33" s="621">
        <v>2616290</v>
      </c>
      <c r="CS33" s="634"/>
      <c r="CT33" s="634"/>
      <c r="CU33" s="634"/>
      <c r="CV33" s="634"/>
      <c r="CW33" s="634"/>
      <c r="CX33" s="634"/>
      <c r="CY33" s="635"/>
      <c r="CZ33" s="624">
        <v>44.7</v>
      </c>
      <c r="DA33" s="636"/>
      <c r="DB33" s="636"/>
      <c r="DC33" s="637"/>
      <c r="DD33" s="627">
        <v>1950574</v>
      </c>
      <c r="DE33" s="634"/>
      <c r="DF33" s="634"/>
      <c r="DG33" s="634"/>
      <c r="DH33" s="634"/>
      <c r="DI33" s="634"/>
      <c r="DJ33" s="634"/>
      <c r="DK33" s="635"/>
      <c r="DL33" s="627">
        <v>1473403</v>
      </c>
      <c r="DM33" s="634"/>
      <c r="DN33" s="634"/>
      <c r="DO33" s="634"/>
      <c r="DP33" s="634"/>
      <c r="DQ33" s="634"/>
      <c r="DR33" s="634"/>
      <c r="DS33" s="634"/>
      <c r="DT33" s="634"/>
      <c r="DU33" s="634"/>
      <c r="DV33" s="635"/>
      <c r="DW33" s="624">
        <v>44.2</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88136</v>
      </c>
      <c r="S34" s="622"/>
      <c r="T34" s="622"/>
      <c r="U34" s="622"/>
      <c r="V34" s="622"/>
      <c r="W34" s="622"/>
      <c r="X34" s="622"/>
      <c r="Y34" s="623"/>
      <c r="Z34" s="663">
        <v>1.4</v>
      </c>
      <c r="AA34" s="663"/>
      <c r="AB34" s="663"/>
      <c r="AC34" s="663"/>
      <c r="AD34" s="664" t="s">
        <v>242</v>
      </c>
      <c r="AE34" s="664"/>
      <c r="AF34" s="664"/>
      <c r="AG34" s="664"/>
      <c r="AH34" s="664"/>
      <c r="AI34" s="664"/>
      <c r="AJ34" s="664"/>
      <c r="AK34" s="664"/>
      <c r="AL34" s="624" t="s">
        <v>242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803292</v>
      </c>
      <c r="CS34" s="622"/>
      <c r="CT34" s="622"/>
      <c r="CU34" s="622"/>
      <c r="CV34" s="622"/>
      <c r="CW34" s="622"/>
      <c r="CX34" s="622"/>
      <c r="CY34" s="623"/>
      <c r="CZ34" s="624">
        <v>13.7</v>
      </c>
      <c r="DA34" s="636"/>
      <c r="DB34" s="636"/>
      <c r="DC34" s="637"/>
      <c r="DD34" s="627">
        <v>599581</v>
      </c>
      <c r="DE34" s="622"/>
      <c r="DF34" s="622"/>
      <c r="DG34" s="622"/>
      <c r="DH34" s="622"/>
      <c r="DI34" s="622"/>
      <c r="DJ34" s="622"/>
      <c r="DK34" s="623"/>
      <c r="DL34" s="627">
        <v>554379</v>
      </c>
      <c r="DM34" s="622"/>
      <c r="DN34" s="622"/>
      <c r="DO34" s="622"/>
      <c r="DP34" s="622"/>
      <c r="DQ34" s="622"/>
      <c r="DR34" s="622"/>
      <c r="DS34" s="622"/>
      <c r="DT34" s="622"/>
      <c r="DU34" s="622"/>
      <c r="DV34" s="623"/>
      <c r="DW34" s="624">
        <v>16.600000000000001</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125792</v>
      </c>
      <c r="S35" s="622"/>
      <c r="T35" s="622"/>
      <c r="U35" s="622"/>
      <c r="V35" s="622"/>
      <c r="W35" s="622"/>
      <c r="X35" s="622"/>
      <c r="Y35" s="623"/>
      <c r="Z35" s="663">
        <v>2.1</v>
      </c>
      <c r="AA35" s="663"/>
      <c r="AB35" s="663"/>
      <c r="AC35" s="663"/>
      <c r="AD35" s="664" t="s">
        <v>242</v>
      </c>
      <c r="AE35" s="664"/>
      <c r="AF35" s="664"/>
      <c r="AG35" s="664"/>
      <c r="AH35" s="664"/>
      <c r="AI35" s="664"/>
      <c r="AJ35" s="664"/>
      <c r="AK35" s="664"/>
      <c r="AL35" s="624" t="s">
        <v>235</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319361</v>
      </c>
      <c r="CS35" s="634"/>
      <c r="CT35" s="634"/>
      <c r="CU35" s="634"/>
      <c r="CV35" s="634"/>
      <c r="CW35" s="634"/>
      <c r="CX35" s="634"/>
      <c r="CY35" s="635"/>
      <c r="CZ35" s="624">
        <v>5.5</v>
      </c>
      <c r="DA35" s="636"/>
      <c r="DB35" s="636"/>
      <c r="DC35" s="637"/>
      <c r="DD35" s="627">
        <v>234180</v>
      </c>
      <c r="DE35" s="634"/>
      <c r="DF35" s="634"/>
      <c r="DG35" s="634"/>
      <c r="DH35" s="634"/>
      <c r="DI35" s="634"/>
      <c r="DJ35" s="634"/>
      <c r="DK35" s="635"/>
      <c r="DL35" s="627">
        <v>159822</v>
      </c>
      <c r="DM35" s="634"/>
      <c r="DN35" s="634"/>
      <c r="DO35" s="634"/>
      <c r="DP35" s="634"/>
      <c r="DQ35" s="634"/>
      <c r="DR35" s="634"/>
      <c r="DS35" s="634"/>
      <c r="DT35" s="634"/>
      <c r="DU35" s="634"/>
      <c r="DV35" s="635"/>
      <c r="DW35" s="624">
        <v>4.8</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87196</v>
      </c>
      <c r="S36" s="622"/>
      <c r="T36" s="622"/>
      <c r="U36" s="622"/>
      <c r="V36" s="622"/>
      <c r="W36" s="622"/>
      <c r="X36" s="622"/>
      <c r="Y36" s="623"/>
      <c r="Z36" s="663">
        <v>1.4</v>
      </c>
      <c r="AA36" s="663"/>
      <c r="AB36" s="663"/>
      <c r="AC36" s="663"/>
      <c r="AD36" s="664" t="s">
        <v>235</v>
      </c>
      <c r="AE36" s="664"/>
      <c r="AF36" s="664"/>
      <c r="AG36" s="664"/>
      <c r="AH36" s="664"/>
      <c r="AI36" s="664"/>
      <c r="AJ36" s="664"/>
      <c r="AK36" s="664"/>
      <c r="AL36" s="624" t="s">
        <v>242</v>
      </c>
      <c r="AM36" s="625"/>
      <c r="AN36" s="625"/>
      <c r="AO36" s="665"/>
      <c r="AP36" s="222"/>
      <c r="AQ36" s="670" t="s">
        <v>330</v>
      </c>
      <c r="AR36" s="671"/>
      <c r="AS36" s="671"/>
      <c r="AT36" s="671"/>
      <c r="AU36" s="671"/>
      <c r="AV36" s="671"/>
      <c r="AW36" s="671"/>
      <c r="AX36" s="671"/>
      <c r="AY36" s="672"/>
      <c r="AZ36" s="673">
        <v>659133</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2428</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860540</v>
      </c>
      <c r="CS36" s="622"/>
      <c r="CT36" s="622"/>
      <c r="CU36" s="622"/>
      <c r="CV36" s="622"/>
      <c r="CW36" s="622"/>
      <c r="CX36" s="622"/>
      <c r="CY36" s="623"/>
      <c r="CZ36" s="624">
        <v>14.7</v>
      </c>
      <c r="DA36" s="636"/>
      <c r="DB36" s="636"/>
      <c r="DC36" s="637"/>
      <c r="DD36" s="627">
        <v>689990</v>
      </c>
      <c r="DE36" s="622"/>
      <c r="DF36" s="622"/>
      <c r="DG36" s="622"/>
      <c r="DH36" s="622"/>
      <c r="DI36" s="622"/>
      <c r="DJ36" s="622"/>
      <c r="DK36" s="623"/>
      <c r="DL36" s="627">
        <v>518030</v>
      </c>
      <c r="DM36" s="622"/>
      <c r="DN36" s="622"/>
      <c r="DO36" s="622"/>
      <c r="DP36" s="622"/>
      <c r="DQ36" s="622"/>
      <c r="DR36" s="622"/>
      <c r="DS36" s="622"/>
      <c r="DT36" s="622"/>
      <c r="DU36" s="622"/>
      <c r="DV36" s="623"/>
      <c r="DW36" s="624">
        <v>15.5</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150654</v>
      </c>
      <c r="S37" s="622"/>
      <c r="T37" s="622"/>
      <c r="U37" s="622"/>
      <c r="V37" s="622"/>
      <c r="W37" s="622"/>
      <c r="X37" s="622"/>
      <c r="Y37" s="623"/>
      <c r="Z37" s="663">
        <v>2.5</v>
      </c>
      <c r="AA37" s="663"/>
      <c r="AB37" s="663"/>
      <c r="AC37" s="663"/>
      <c r="AD37" s="664">
        <v>7</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213029</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-4473</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232774</v>
      </c>
      <c r="CS37" s="634"/>
      <c r="CT37" s="634"/>
      <c r="CU37" s="634"/>
      <c r="CV37" s="634"/>
      <c r="CW37" s="634"/>
      <c r="CX37" s="634"/>
      <c r="CY37" s="635"/>
      <c r="CZ37" s="624">
        <v>4</v>
      </c>
      <c r="DA37" s="636"/>
      <c r="DB37" s="636"/>
      <c r="DC37" s="637"/>
      <c r="DD37" s="627">
        <v>200674</v>
      </c>
      <c r="DE37" s="634"/>
      <c r="DF37" s="634"/>
      <c r="DG37" s="634"/>
      <c r="DH37" s="634"/>
      <c r="DI37" s="634"/>
      <c r="DJ37" s="634"/>
      <c r="DK37" s="635"/>
      <c r="DL37" s="627">
        <v>196599</v>
      </c>
      <c r="DM37" s="634"/>
      <c r="DN37" s="634"/>
      <c r="DO37" s="634"/>
      <c r="DP37" s="634"/>
      <c r="DQ37" s="634"/>
      <c r="DR37" s="634"/>
      <c r="DS37" s="634"/>
      <c r="DT37" s="634"/>
      <c r="DU37" s="634"/>
      <c r="DV37" s="635"/>
      <c r="DW37" s="624">
        <v>5.9</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463580</v>
      </c>
      <c r="S38" s="622"/>
      <c r="T38" s="622"/>
      <c r="U38" s="622"/>
      <c r="V38" s="622"/>
      <c r="W38" s="622"/>
      <c r="X38" s="622"/>
      <c r="Y38" s="623"/>
      <c r="Z38" s="663">
        <v>7.6</v>
      </c>
      <c r="AA38" s="663"/>
      <c r="AB38" s="663"/>
      <c r="AC38" s="663"/>
      <c r="AD38" s="664" t="s">
        <v>242</v>
      </c>
      <c r="AE38" s="664"/>
      <c r="AF38" s="664"/>
      <c r="AG38" s="664"/>
      <c r="AH38" s="664"/>
      <c r="AI38" s="664"/>
      <c r="AJ38" s="664"/>
      <c r="AK38" s="664"/>
      <c r="AL38" s="624" t="s">
        <v>242</v>
      </c>
      <c r="AM38" s="625"/>
      <c r="AN38" s="625"/>
      <c r="AO38" s="665"/>
      <c r="AQ38" s="658" t="s">
        <v>338</v>
      </c>
      <c r="AR38" s="659"/>
      <c r="AS38" s="659"/>
      <c r="AT38" s="659"/>
      <c r="AU38" s="659"/>
      <c r="AV38" s="659"/>
      <c r="AW38" s="659"/>
      <c r="AX38" s="659"/>
      <c r="AY38" s="660"/>
      <c r="AZ38" s="621">
        <v>108920</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483</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446104</v>
      </c>
      <c r="CS38" s="622"/>
      <c r="CT38" s="622"/>
      <c r="CU38" s="622"/>
      <c r="CV38" s="622"/>
      <c r="CW38" s="622"/>
      <c r="CX38" s="622"/>
      <c r="CY38" s="623"/>
      <c r="CZ38" s="624">
        <v>7.6</v>
      </c>
      <c r="DA38" s="636"/>
      <c r="DB38" s="636"/>
      <c r="DC38" s="637"/>
      <c r="DD38" s="627">
        <v>396488</v>
      </c>
      <c r="DE38" s="622"/>
      <c r="DF38" s="622"/>
      <c r="DG38" s="622"/>
      <c r="DH38" s="622"/>
      <c r="DI38" s="622"/>
      <c r="DJ38" s="622"/>
      <c r="DK38" s="623"/>
      <c r="DL38" s="627">
        <v>236363</v>
      </c>
      <c r="DM38" s="622"/>
      <c r="DN38" s="622"/>
      <c r="DO38" s="622"/>
      <c r="DP38" s="622"/>
      <c r="DQ38" s="622"/>
      <c r="DR38" s="622"/>
      <c r="DS38" s="622"/>
      <c r="DT38" s="622"/>
      <c r="DU38" s="622"/>
      <c r="DV38" s="623"/>
      <c r="DW38" s="624">
        <v>7.1</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63" t="s">
        <v>242</v>
      </c>
      <c r="AA39" s="663"/>
      <c r="AB39" s="663"/>
      <c r="AC39" s="663"/>
      <c r="AD39" s="664" t="s">
        <v>242</v>
      </c>
      <c r="AE39" s="664"/>
      <c r="AF39" s="664"/>
      <c r="AG39" s="664"/>
      <c r="AH39" s="664"/>
      <c r="AI39" s="664"/>
      <c r="AJ39" s="664"/>
      <c r="AK39" s="664"/>
      <c r="AL39" s="624" t="s">
        <v>177</v>
      </c>
      <c r="AM39" s="625"/>
      <c r="AN39" s="625"/>
      <c r="AO39" s="665"/>
      <c r="AQ39" s="658" t="s">
        <v>342</v>
      </c>
      <c r="AR39" s="659"/>
      <c r="AS39" s="659"/>
      <c r="AT39" s="659"/>
      <c r="AU39" s="659"/>
      <c r="AV39" s="659"/>
      <c r="AW39" s="659"/>
      <c r="AX39" s="659"/>
      <c r="AY39" s="660"/>
      <c r="AZ39" s="621">
        <v>107400</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761</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107184</v>
      </c>
      <c r="CS39" s="634"/>
      <c r="CT39" s="634"/>
      <c r="CU39" s="634"/>
      <c r="CV39" s="634"/>
      <c r="CW39" s="634"/>
      <c r="CX39" s="634"/>
      <c r="CY39" s="635"/>
      <c r="CZ39" s="624">
        <v>1.8</v>
      </c>
      <c r="DA39" s="636"/>
      <c r="DB39" s="636"/>
      <c r="DC39" s="637"/>
      <c r="DD39" s="627">
        <v>25526</v>
      </c>
      <c r="DE39" s="634"/>
      <c r="DF39" s="634"/>
      <c r="DG39" s="634"/>
      <c r="DH39" s="634"/>
      <c r="DI39" s="634"/>
      <c r="DJ39" s="634"/>
      <c r="DK39" s="635"/>
      <c r="DL39" s="627" t="s">
        <v>235</v>
      </c>
      <c r="DM39" s="634"/>
      <c r="DN39" s="634"/>
      <c r="DO39" s="634"/>
      <c r="DP39" s="634"/>
      <c r="DQ39" s="634"/>
      <c r="DR39" s="634"/>
      <c r="DS39" s="634"/>
      <c r="DT39" s="634"/>
      <c r="DU39" s="634"/>
      <c r="DV39" s="635"/>
      <c r="DW39" s="624" t="s">
        <v>235</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26280</v>
      </c>
      <c r="S40" s="622"/>
      <c r="T40" s="622"/>
      <c r="U40" s="622"/>
      <c r="V40" s="622"/>
      <c r="W40" s="622"/>
      <c r="X40" s="622"/>
      <c r="Y40" s="623"/>
      <c r="Z40" s="663">
        <v>0.4</v>
      </c>
      <c r="AA40" s="663"/>
      <c r="AB40" s="663"/>
      <c r="AC40" s="663"/>
      <c r="AD40" s="664" t="s">
        <v>177</v>
      </c>
      <c r="AE40" s="664"/>
      <c r="AF40" s="664"/>
      <c r="AG40" s="664"/>
      <c r="AH40" s="664"/>
      <c r="AI40" s="664"/>
      <c r="AJ40" s="664"/>
      <c r="AK40" s="664"/>
      <c r="AL40" s="624" t="s">
        <v>177</v>
      </c>
      <c r="AM40" s="625"/>
      <c r="AN40" s="625"/>
      <c r="AO40" s="665"/>
      <c r="AQ40" s="658" t="s">
        <v>346</v>
      </c>
      <c r="AR40" s="659"/>
      <c r="AS40" s="659"/>
      <c r="AT40" s="659"/>
      <c r="AU40" s="659"/>
      <c r="AV40" s="659"/>
      <c r="AW40" s="659"/>
      <c r="AX40" s="659"/>
      <c r="AY40" s="660"/>
      <c r="AZ40" s="621">
        <v>9364</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110</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79809</v>
      </c>
      <c r="CS40" s="622"/>
      <c r="CT40" s="622"/>
      <c r="CU40" s="622"/>
      <c r="CV40" s="622"/>
      <c r="CW40" s="622"/>
      <c r="CX40" s="622"/>
      <c r="CY40" s="623"/>
      <c r="CZ40" s="624">
        <v>1.4</v>
      </c>
      <c r="DA40" s="636"/>
      <c r="DB40" s="636"/>
      <c r="DC40" s="637"/>
      <c r="DD40" s="627">
        <v>4809</v>
      </c>
      <c r="DE40" s="622"/>
      <c r="DF40" s="622"/>
      <c r="DG40" s="622"/>
      <c r="DH40" s="622"/>
      <c r="DI40" s="622"/>
      <c r="DJ40" s="622"/>
      <c r="DK40" s="623"/>
      <c r="DL40" s="627">
        <v>4809</v>
      </c>
      <c r="DM40" s="622"/>
      <c r="DN40" s="622"/>
      <c r="DO40" s="622"/>
      <c r="DP40" s="622"/>
      <c r="DQ40" s="622"/>
      <c r="DR40" s="622"/>
      <c r="DS40" s="622"/>
      <c r="DT40" s="622"/>
      <c r="DU40" s="622"/>
      <c r="DV40" s="623"/>
      <c r="DW40" s="624">
        <v>0.1</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6093600</v>
      </c>
      <c r="S41" s="649"/>
      <c r="T41" s="649"/>
      <c r="U41" s="649"/>
      <c r="V41" s="649"/>
      <c r="W41" s="649"/>
      <c r="X41" s="649"/>
      <c r="Y41" s="653"/>
      <c r="Z41" s="654">
        <v>100</v>
      </c>
      <c r="AA41" s="654"/>
      <c r="AB41" s="654"/>
      <c r="AC41" s="654"/>
      <c r="AD41" s="655">
        <v>3305507</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43324</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242</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242</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177096</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337</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1259128</v>
      </c>
      <c r="CS42" s="634"/>
      <c r="CT42" s="634"/>
      <c r="CU42" s="634"/>
      <c r="CV42" s="634"/>
      <c r="CW42" s="634"/>
      <c r="CX42" s="634"/>
      <c r="CY42" s="635"/>
      <c r="CZ42" s="624">
        <v>21.5</v>
      </c>
      <c r="DA42" s="636"/>
      <c r="DB42" s="636"/>
      <c r="DC42" s="637"/>
      <c r="DD42" s="627">
        <v>236061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9527</v>
      </c>
      <c r="CS43" s="634"/>
      <c r="CT43" s="634"/>
      <c r="CU43" s="634"/>
      <c r="CV43" s="634"/>
      <c r="CW43" s="634"/>
      <c r="CX43" s="634"/>
      <c r="CY43" s="635"/>
      <c r="CZ43" s="624">
        <v>0.2</v>
      </c>
      <c r="DA43" s="636"/>
      <c r="DB43" s="636"/>
      <c r="DC43" s="637"/>
      <c r="DD43" s="627">
        <v>9527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1259128</v>
      </c>
      <c r="CS44" s="622"/>
      <c r="CT44" s="622"/>
      <c r="CU44" s="622"/>
      <c r="CV44" s="622"/>
      <c r="CW44" s="622"/>
      <c r="CX44" s="622"/>
      <c r="CY44" s="623"/>
      <c r="CZ44" s="624">
        <v>21.5</v>
      </c>
      <c r="DA44" s="625"/>
      <c r="DB44" s="625"/>
      <c r="DC44" s="626"/>
      <c r="DD44" s="627">
        <v>236061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743899</v>
      </c>
      <c r="CS45" s="634"/>
      <c r="CT45" s="634"/>
      <c r="CU45" s="634"/>
      <c r="CV45" s="634"/>
      <c r="CW45" s="634"/>
      <c r="CX45" s="634"/>
      <c r="CY45" s="635"/>
      <c r="CZ45" s="624">
        <v>12.7</v>
      </c>
      <c r="DA45" s="636"/>
      <c r="DB45" s="636"/>
      <c r="DC45" s="637"/>
      <c r="DD45" s="627">
        <v>26183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515229</v>
      </c>
      <c r="CS46" s="622"/>
      <c r="CT46" s="622"/>
      <c r="CU46" s="622"/>
      <c r="CV46" s="622"/>
      <c r="CW46" s="622"/>
      <c r="CX46" s="622"/>
      <c r="CY46" s="623"/>
      <c r="CZ46" s="624">
        <v>8.8000000000000007</v>
      </c>
      <c r="DA46" s="625"/>
      <c r="DB46" s="625"/>
      <c r="DC46" s="626"/>
      <c r="DD46" s="627">
        <v>209878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177</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5857349</v>
      </c>
      <c r="CS49" s="606"/>
      <c r="CT49" s="606"/>
      <c r="CU49" s="606"/>
      <c r="CV49" s="606"/>
      <c r="CW49" s="606"/>
      <c r="CX49" s="606"/>
      <c r="CY49" s="607"/>
      <c r="CZ49" s="608">
        <v>100</v>
      </c>
      <c r="DA49" s="609"/>
      <c r="DB49" s="609"/>
      <c r="DC49" s="610"/>
      <c r="DD49" s="611">
        <v>3659875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9/LC6Dq9SUir/4QdmQWcgIH4irvRokwtv2jvq3YmNmSsVg5MIAcOc6POx6sqxTe+LmHcqsGdLMuggAUE1sfsQ==" saltValue="0znY7z/gZjKI7SajG5bXc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573</v>
      </c>
      <c r="C7" s="1045"/>
      <c r="D7" s="1045"/>
      <c r="E7" s="1045"/>
      <c r="F7" s="1045"/>
      <c r="G7" s="1045"/>
      <c r="H7" s="1045"/>
      <c r="I7" s="1045"/>
      <c r="J7" s="1045"/>
      <c r="K7" s="1045"/>
      <c r="L7" s="1045"/>
      <c r="M7" s="1045"/>
      <c r="N7" s="1045"/>
      <c r="O7" s="1045"/>
      <c r="P7" s="1046"/>
      <c r="Q7" s="1090">
        <v>6094</v>
      </c>
      <c r="R7" s="1091"/>
      <c r="S7" s="1091"/>
      <c r="T7" s="1091"/>
      <c r="U7" s="1091"/>
      <c r="V7" s="1091">
        <v>5857</v>
      </c>
      <c r="W7" s="1091"/>
      <c r="X7" s="1091"/>
      <c r="Y7" s="1091"/>
      <c r="Z7" s="1091"/>
      <c r="AA7" s="1091">
        <v>237</v>
      </c>
      <c r="AB7" s="1091"/>
      <c r="AC7" s="1091"/>
      <c r="AD7" s="1091"/>
      <c r="AE7" s="1092"/>
      <c r="AF7" s="1093">
        <v>236</v>
      </c>
      <c r="AG7" s="1094"/>
      <c r="AH7" s="1094"/>
      <c r="AI7" s="1094"/>
      <c r="AJ7" s="1095"/>
      <c r="AK7" s="1096" t="s">
        <v>589</v>
      </c>
      <c r="AL7" s="1097"/>
      <c r="AM7" s="1097"/>
      <c r="AN7" s="1097"/>
      <c r="AO7" s="1097"/>
      <c r="AP7" s="1097">
        <v>5697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593</v>
      </c>
      <c r="BT7" s="1088"/>
      <c r="BU7" s="1088"/>
      <c r="BV7" s="1088"/>
      <c r="BW7" s="1088"/>
      <c r="BX7" s="1088"/>
      <c r="BY7" s="1088"/>
      <c r="BZ7" s="1088"/>
      <c r="CA7" s="1088"/>
      <c r="CB7" s="1088"/>
      <c r="CC7" s="1088"/>
      <c r="CD7" s="1088"/>
      <c r="CE7" s="1088"/>
      <c r="CF7" s="1088"/>
      <c r="CG7" s="1100"/>
      <c r="CH7" s="1084">
        <v>-14</v>
      </c>
      <c r="CI7" s="1085"/>
      <c r="CJ7" s="1085"/>
      <c r="CK7" s="1085"/>
      <c r="CL7" s="1086"/>
      <c r="CM7" s="1084">
        <v>66</v>
      </c>
      <c r="CN7" s="1085"/>
      <c r="CO7" s="1085"/>
      <c r="CP7" s="1085"/>
      <c r="CQ7" s="1086"/>
      <c r="CR7" s="1084">
        <v>5</v>
      </c>
      <c r="CS7" s="1085"/>
      <c r="CT7" s="1085"/>
      <c r="CU7" s="1085"/>
      <c r="CV7" s="1086"/>
      <c r="CW7" s="1084">
        <v>0</v>
      </c>
      <c r="CX7" s="1085"/>
      <c r="CY7" s="1085"/>
      <c r="CZ7" s="1085"/>
      <c r="DA7" s="1086"/>
      <c r="DB7" s="1084" t="s">
        <v>589</v>
      </c>
      <c r="DC7" s="1085"/>
      <c r="DD7" s="1085"/>
      <c r="DE7" s="1085"/>
      <c r="DF7" s="1086"/>
      <c r="DG7" s="1084" t="s">
        <v>589</v>
      </c>
      <c r="DH7" s="1085"/>
      <c r="DI7" s="1085"/>
      <c r="DJ7" s="1085"/>
      <c r="DK7" s="1086"/>
      <c r="DL7" s="1084" t="s">
        <v>589</v>
      </c>
      <c r="DM7" s="1085"/>
      <c r="DN7" s="1085"/>
      <c r="DO7" s="1085"/>
      <c r="DP7" s="1086"/>
      <c r="DQ7" s="1084" t="s">
        <v>589</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236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5" t="s">
        <v>398</v>
      </c>
      <c r="AG26" s="1010"/>
      <c r="AH26" s="1010"/>
      <c r="AI26" s="1010"/>
      <c r="AJ26" s="1056"/>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047">
        <v>505</v>
      </c>
      <c r="R28" s="1048"/>
      <c r="S28" s="1048"/>
      <c r="T28" s="1048"/>
      <c r="U28" s="1048"/>
      <c r="V28" s="1048">
        <v>450</v>
      </c>
      <c r="W28" s="1048"/>
      <c r="X28" s="1048"/>
      <c r="Y28" s="1048"/>
      <c r="Z28" s="1048"/>
      <c r="AA28" s="1048">
        <v>55</v>
      </c>
      <c r="AB28" s="1048"/>
      <c r="AC28" s="1048"/>
      <c r="AD28" s="1048"/>
      <c r="AE28" s="1049"/>
      <c r="AF28" s="1050">
        <v>55</v>
      </c>
      <c r="AG28" s="1048"/>
      <c r="AH28" s="1048"/>
      <c r="AI28" s="1048"/>
      <c r="AJ28" s="1051"/>
      <c r="AK28" s="1052">
        <v>98</v>
      </c>
      <c r="AL28" s="1053"/>
      <c r="AM28" s="1053"/>
      <c r="AN28" s="1053"/>
      <c r="AO28" s="1053"/>
      <c r="AP28" s="1053" t="s">
        <v>589</v>
      </c>
      <c r="AQ28" s="1053"/>
      <c r="AR28" s="1053"/>
      <c r="AS28" s="1053"/>
      <c r="AT28" s="1053"/>
      <c r="AU28" s="1053" t="s">
        <v>589</v>
      </c>
      <c r="AV28" s="1053"/>
      <c r="AW28" s="1053"/>
      <c r="AX28" s="1053"/>
      <c r="AY28" s="1053"/>
      <c r="AZ28" s="1054" t="s">
        <v>589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385</v>
      </c>
      <c r="R29" s="1039"/>
      <c r="S29" s="1039"/>
      <c r="T29" s="1039"/>
      <c r="U29" s="1039"/>
      <c r="V29" s="1039">
        <v>380</v>
      </c>
      <c r="W29" s="1039"/>
      <c r="X29" s="1039"/>
      <c r="Y29" s="1039"/>
      <c r="Z29" s="1039"/>
      <c r="AA29" s="1039">
        <v>5</v>
      </c>
      <c r="AB29" s="1039"/>
      <c r="AC29" s="1039"/>
      <c r="AD29" s="1039"/>
      <c r="AE29" s="1040"/>
      <c r="AF29" s="1035">
        <v>5</v>
      </c>
      <c r="AG29" s="1036"/>
      <c r="AH29" s="1036"/>
      <c r="AI29" s="1036"/>
      <c r="AJ29" s="1037"/>
      <c r="AK29" s="980">
        <v>107</v>
      </c>
      <c r="AL29" s="971"/>
      <c r="AM29" s="971"/>
      <c r="AN29" s="971"/>
      <c r="AO29" s="971"/>
      <c r="AP29" s="971">
        <v>29</v>
      </c>
      <c r="AQ29" s="971"/>
      <c r="AR29" s="971"/>
      <c r="AS29" s="971"/>
      <c r="AT29" s="971"/>
      <c r="AU29" s="971">
        <v>0</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453</v>
      </c>
      <c r="R30" s="1039"/>
      <c r="S30" s="1039"/>
      <c r="T30" s="1039"/>
      <c r="U30" s="1039"/>
      <c r="V30" s="1039">
        <v>451</v>
      </c>
      <c r="W30" s="1039"/>
      <c r="X30" s="1039"/>
      <c r="Y30" s="1039"/>
      <c r="Z30" s="1039"/>
      <c r="AA30" s="1039">
        <v>2</v>
      </c>
      <c r="AB30" s="1039"/>
      <c r="AC30" s="1039"/>
      <c r="AD30" s="1039"/>
      <c r="AE30" s="1040"/>
      <c r="AF30" s="1035">
        <v>2</v>
      </c>
      <c r="AG30" s="1036"/>
      <c r="AH30" s="1036"/>
      <c r="AI30" s="1036"/>
      <c r="AJ30" s="1037"/>
      <c r="AK30" s="980">
        <v>44</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64</v>
      </c>
      <c r="R31" s="1039"/>
      <c r="S31" s="1039"/>
      <c r="T31" s="1039"/>
      <c r="U31" s="1039"/>
      <c r="V31" s="1039">
        <v>63</v>
      </c>
      <c r="W31" s="1039"/>
      <c r="X31" s="1039"/>
      <c r="Y31" s="1039"/>
      <c r="Z31" s="1039"/>
      <c r="AA31" s="1039">
        <v>1</v>
      </c>
      <c r="AB31" s="1039"/>
      <c r="AC31" s="1039"/>
      <c r="AD31" s="1039"/>
      <c r="AE31" s="1040"/>
      <c r="AF31" s="1035">
        <v>0</v>
      </c>
      <c r="AG31" s="1036"/>
      <c r="AH31" s="1036"/>
      <c r="AI31" s="1036"/>
      <c r="AJ31" s="1037"/>
      <c r="AK31" s="980">
        <v>23</v>
      </c>
      <c r="AL31" s="971"/>
      <c r="AM31" s="971"/>
      <c r="AN31" s="971"/>
      <c r="AO31" s="971"/>
      <c r="AP31" s="971" t="s">
        <v>589</v>
      </c>
      <c r="AQ31" s="971"/>
      <c r="AR31" s="971"/>
      <c r="AS31" s="971"/>
      <c r="AT31" s="971"/>
      <c r="AU31" s="971" t="s">
        <v>589</v>
      </c>
      <c r="AV31" s="971"/>
      <c r="AW31" s="971"/>
      <c r="AX31" s="971"/>
      <c r="AY31" s="971"/>
      <c r="AZ31" s="1041" t="s">
        <v>589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529</v>
      </c>
      <c r="R32" s="1039"/>
      <c r="S32" s="1039"/>
      <c r="T32" s="1039"/>
      <c r="U32" s="1039"/>
      <c r="V32" s="1039">
        <v>547</v>
      </c>
      <c r="W32" s="1039"/>
      <c r="X32" s="1039"/>
      <c r="Y32" s="1039"/>
      <c r="Z32" s="1039"/>
      <c r="AA32" s="1039">
        <v>-18</v>
      </c>
      <c r="AB32" s="1039"/>
      <c r="AC32" s="1039"/>
      <c r="AD32" s="1039"/>
      <c r="AE32" s="1040"/>
      <c r="AF32" s="1035">
        <v>95</v>
      </c>
      <c r="AG32" s="1036"/>
      <c r="AH32" s="1036"/>
      <c r="AI32" s="1036"/>
      <c r="AJ32" s="1037"/>
      <c r="AK32" s="980" t="s">
        <v>589</v>
      </c>
      <c r="AL32" s="971"/>
      <c r="AM32" s="971"/>
      <c r="AN32" s="971"/>
      <c r="AO32" s="971"/>
      <c r="AP32" s="971">
        <v>30</v>
      </c>
      <c r="AQ32" s="971"/>
      <c r="AR32" s="971"/>
      <c r="AS32" s="971"/>
      <c r="AT32" s="971"/>
      <c r="AU32" s="971">
        <v>21</v>
      </c>
      <c r="AV32" s="971"/>
      <c r="AW32" s="971"/>
      <c r="AX32" s="971"/>
      <c r="AY32" s="971"/>
      <c r="AZ32" s="1041" t="s">
        <v>589</v>
      </c>
      <c r="BA32" s="1041"/>
      <c r="BB32" s="1041"/>
      <c r="BC32" s="1041"/>
      <c r="BD32" s="1041"/>
      <c r="BE32" s="972" t="s">
        <v>408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186</v>
      </c>
      <c r="R33" s="1039"/>
      <c r="S33" s="1039"/>
      <c r="T33" s="1039"/>
      <c r="U33" s="1039"/>
      <c r="V33" s="1039">
        <v>181</v>
      </c>
      <c r="W33" s="1039"/>
      <c r="X33" s="1039"/>
      <c r="Y33" s="1039"/>
      <c r="Z33" s="1039"/>
      <c r="AA33" s="1039">
        <v>5</v>
      </c>
      <c r="AB33" s="1039"/>
      <c r="AC33" s="1039"/>
      <c r="AD33" s="1039"/>
      <c r="AE33" s="1040"/>
      <c r="AF33" s="1035">
        <v>5</v>
      </c>
      <c r="AG33" s="1036"/>
      <c r="AH33" s="1036"/>
      <c r="AI33" s="1036"/>
      <c r="AJ33" s="1037"/>
      <c r="AK33" s="980">
        <v>109</v>
      </c>
      <c r="AL33" s="971"/>
      <c r="AM33" s="971"/>
      <c r="AN33" s="971"/>
      <c r="AO33" s="971"/>
      <c r="AP33" s="971">
        <v>644</v>
      </c>
      <c r="AQ33" s="971"/>
      <c r="AR33" s="971"/>
      <c r="AS33" s="971"/>
      <c r="AT33" s="971"/>
      <c r="AU33" s="971">
        <v>599</v>
      </c>
      <c r="AV33" s="971"/>
      <c r="AW33" s="971"/>
      <c r="AX33" s="971"/>
      <c r="AY33" s="971"/>
      <c r="AZ33" s="1041" t="s">
        <v>589</v>
      </c>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517</v>
      </c>
      <c r="R34" s="1039"/>
      <c r="S34" s="1039"/>
      <c r="T34" s="1039"/>
      <c r="U34" s="1039"/>
      <c r="V34" s="1039">
        <v>514</v>
      </c>
      <c r="W34" s="1039"/>
      <c r="X34" s="1039"/>
      <c r="Y34" s="1039"/>
      <c r="Z34" s="1039"/>
      <c r="AA34" s="1039">
        <v>3</v>
      </c>
      <c r="AB34" s="1039"/>
      <c r="AC34" s="1039"/>
      <c r="AD34" s="1039"/>
      <c r="AE34" s="1040"/>
      <c r="AF34" s="1035">
        <v>4</v>
      </c>
      <c r="AG34" s="1036"/>
      <c r="AH34" s="1036"/>
      <c r="AI34" s="1036"/>
      <c r="AJ34" s="1037"/>
      <c r="AK34" s="980">
        <v>9</v>
      </c>
      <c r="AL34" s="971"/>
      <c r="AM34" s="971"/>
      <c r="AN34" s="971"/>
      <c r="AO34" s="971"/>
      <c r="AP34" s="971">
        <v>397</v>
      </c>
      <c r="AQ34" s="971"/>
      <c r="AR34" s="971"/>
      <c r="AS34" s="971"/>
      <c r="AT34" s="971"/>
      <c r="AU34" s="971">
        <v>267</v>
      </c>
      <c r="AV34" s="971"/>
      <c r="AW34" s="971"/>
      <c r="AX34" s="971"/>
      <c r="AY34" s="971"/>
      <c r="AZ34" s="1041" t="s">
        <v>589</v>
      </c>
      <c r="BA34" s="1041"/>
      <c r="BB34" s="1041"/>
      <c r="BC34" s="1041"/>
      <c r="BD34" s="1041"/>
      <c r="BE34" s="972" t="s">
        <v>412</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390</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419</v>
      </c>
      <c r="W66" s="990"/>
      <c r="X66" s="990"/>
      <c r="Y66" s="990"/>
      <c r="Z66" s="991"/>
      <c r="AA66" s="989" t="s">
        <v>420</v>
      </c>
      <c r="AB66" s="990"/>
      <c r="AC66" s="990"/>
      <c r="AD66" s="990"/>
      <c r="AE66" s="991"/>
      <c r="AF66" s="1009" t="s">
        <v>421</v>
      </c>
      <c r="AG66" s="1010"/>
      <c r="AH66" s="1010"/>
      <c r="AI66" s="1010"/>
      <c r="AJ66" s="1011"/>
      <c r="AK66" s="989" t="s">
        <v>422</v>
      </c>
      <c r="AL66" s="1004"/>
      <c r="AM66" s="1004"/>
      <c r="AN66" s="1004"/>
      <c r="AO66" s="1005"/>
      <c r="AP66" s="989" t="s">
        <v>423</v>
      </c>
      <c r="AQ66" s="990"/>
      <c r="AR66" s="990"/>
      <c r="AS66" s="990"/>
      <c r="AT66" s="991"/>
      <c r="AU66" s="989" t="s">
        <v>424</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753</v>
      </c>
      <c r="R68" s="982"/>
      <c r="S68" s="982"/>
      <c r="T68" s="982"/>
      <c r="U68" s="982"/>
      <c r="V68" s="982">
        <v>711</v>
      </c>
      <c r="W68" s="982"/>
      <c r="X68" s="982"/>
      <c r="Y68" s="982"/>
      <c r="Z68" s="982"/>
      <c r="AA68" s="982">
        <v>42</v>
      </c>
      <c r="AB68" s="982"/>
      <c r="AC68" s="982"/>
      <c r="AD68" s="982"/>
      <c r="AE68" s="982"/>
      <c r="AF68" s="982">
        <v>42</v>
      </c>
      <c r="AG68" s="982"/>
      <c r="AH68" s="982"/>
      <c r="AI68" s="982"/>
      <c r="AJ68" s="982"/>
      <c r="AK68" s="982" t="s">
        <v>589</v>
      </c>
      <c r="AL68" s="982"/>
      <c r="AM68" s="982"/>
      <c r="AN68" s="982"/>
      <c r="AO68" s="982"/>
      <c r="AP68" s="982" t="s">
        <v>589</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1295</v>
      </c>
      <c r="R69" s="971"/>
      <c r="S69" s="971"/>
      <c r="T69" s="971"/>
      <c r="U69" s="971"/>
      <c r="V69" s="971">
        <v>1277</v>
      </c>
      <c r="W69" s="971"/>
      <c r="X69" s="971"/>
      <c r="Y69" s="971"/>
      <c r="Z69" s="971"/>
      <c r="AA69" s="971">
        <v>18</v>
      </c>
      <c r="AB69" s="971"/>
      <c r="AC69" s="971"/>
      <c r="AD69" s="971"/>
      <c r="AE69" s="971"/>
      <c r="AF69" s="971">
        <v>18</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34</v>
      </c>
      <c r="R70" s="971"/>
      <c r="S70" s="971"/>
      <c r="T70" s="971"/>
      <c r="U70" s="971"/>
      <c r="V70" s="971">
        <v>32</v>
      </c>
      <c r="W70" s="971"/>
      <c r="X70" s="971"/>
      <c r="Y70" s="971"/>
      <c r="Z70" s="971"/>
      <c r="AA70" s="971">
        <v>2</v>
      </c>
      <c r="AB70" s="971"/>
      <c r="AC70" s="971"/>
      <c r="AD70" s="971"/>
      <c r="AE70" s="971"/>
      <c r="AF70" s="971">
        <v>2</v>
      </c>
      <c r="AG70" s="971"/>
      <c r="AH70" s="971"/>
      <c r="AI70" s="971"/>
      <c r="AJ70" s="971"/>
      <c r="AK70" s="971" t="s">
        <v>589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672485</v>
      </c>
      <c r="AB110" s="889"/>
      <c r="AC110" s="889"/>
      <c r="AD110" s="889"/>
      <c r="AE110" s="890"/>
      <c r="AF110" s="891">
        <v>700053</v>
      </c>
      <c r="AG110" s="889"/>
      <c r="AH110" s="889"/>
      <c r="AI110" s="889"/>
      <c r="AJ110" s="890"/>
      <c r="AK110" s="891">
        <v>712602</v>
      </c>
      <c r="AL110" s="889"/>
      <c r="AM110" s="889"/>
      <c r="AN110" s="889"/>
      <c r="AO110" s="890"/>
      <c r="AP110" s="892">
        <v>25.9</v>
      </c>
      <c r="AQ110" s="893"/>
      <c r="AR110" s="893"/>
      <c r="AS110" s="893"/>
      <c r="AT110" s="894"/>
      <c r="AU110" s="930" t="s">
        <v>75</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6049286</v>
      </c>
      <c r="BR110" s="825"/>
      <c r="BS110" s="825"/>
      <c r="BT110" s="825"/>
      <c r="BU110" s="825"/>
      <c r="BV110" s="825">
        <v>5920611</v>
      </c>
      <c r="BW110" s="825"/>
      <c r="BX110" s="825"/>
      <c r="BY110" s="825"/>
      <c r="BZ110" s="825"/>
      <c r="CA110" s="825">
        <v>5697192</v>
      </c>
      <c r="CB110" s="825"/>
      <c r="CC110" s="825"/>
      <c r="CD110" s="825"/>
      <c r="CE110" s="825"/>
      <c r="CF110" s="863">
        <v>207.4</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442</v>
      </c>
      <c r="DM110" s="825"/>
      <c r="DN110" s="825"/>
      <c r="DO110" s="825"/>
      <c r="DP110" s="825"/>
      <c r="DQ110" s="825" t="s">
        <v>442</v>
      </c>
      <c r="DR110" s="825"/>
      <c r="DS110" s="825"/>
      <c r="DT110" s="825"/>
      <c r="DU110" s="825"/>
      <c r="DV110" s="826" t="s">
        <v>442</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442</v>
      </c>
      <c r="AG111" s="913"/>
      <c r="AH111" s="913"/>
      <c r="AI111" s="913"/>
      <c r="AJ111" s="914"/>
      <c r="AK111" s="915" t="s">
        <v>442</v>
      </c>
      <c r="AL111" s="913"/>
      <c r="AM111" s="913"/>
      <c r="AN111" s="913"/>
      <c r="AO111" s="914"/>
      <c r="AP111" s="916" t="s">
        <v>442</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446</v>
      </c>
      <c r="BW111" s="817"/>
      <c r="BX111" s="817"/>
      <c r="BY111" s="817"/>
      <c r="BZ111" s="817"/>
      <c r="CA111" s="817" t="s">
        <v>446</v>
      </c>
      <c r="CB111" s="817"/>
      <c r="CC111" s="817"/>
      <c r="CD111" s="817"/>
      <c r="CE111" s="817"/>
      <c r="CF111" s="872" t="s">
        <v>446</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442</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1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444</v>
      </c>
      <c r="AL112" s="780"/>
      <c r="AM112" s="780"/>
      <c r="AN112" s="780"/>
      <c r="AO112" s="781"/>
      <c r="AP112" s="821" t="s">
        <v>446</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756561</v>
      </c>
      <c r="BR112" s="817"/>
      <c r="BS112" s="817"/>
      <c r="BT112" s="817"/>
      <c r="BU112" s="817"/>
      <c r="BV112" s="817">
        <v>742556</v>
      </c>
      <c r="BW112" s="817"/>
      <c r="BX112" s="817"/>
      <c r="BY112" s="817"/>
      <c r="BZ112" s="817"/>
      <c r="CA112" s="817">
        <v>893622</v>
      </c>
      <c r="CB112" s="817"/>
      <c r="CC112" s="817"/>
      <c r="CD112" s="817"/>
      <c r="CE112" s="817"/>
      <c r="CF112" s="872">
        <v>32.5</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442</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109286</v>
      </c>
      <c r="AB113" s="913"/>
      <c r="AC113" s="913"/>
      <c r="AD113" s="913"/>
      <c r="AE113" s="914"/>
      <c r="AF113" s="915">
        <v>93594</v>
      </c>
      <c r="AG113" s="913"/>
      <c r="AH113" s="913"/>
      <c r="AI113" s="913"/>
      <c r="AJ113" s="914"/>
      <c r="AK113" s="915">
        <v>111841</v>
      </c>
      <c r="AL113" s="913"/>
      <c r="AM113" s="913"/>
      <c r="AN113" s="913"/>
      <c r="AO113" s="914"/>
      <c r="AP113" s="916">
        <v>4.0999999999999996</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442</v>
      </c>
      <c r="BW113" s="817"/>
      <c r="BX113" s="817"/>
      <c r="BY113" s="817"/>
      <c r="BZ113" s="817"/>
      <c r="CA113" s="817" t="s">
        <v>442</v>
      </c>
      <c r="CB113" s="817"/>
      <c r="CC113" s="817"/>
      <c r="CD113" s="817"/>
      <c r="CE113" s="817"/>
      <c r="CF113" s="872" t="s">
        <v>444</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444</v>
      </c>
      <c r="DR113" s="780"/>
      <c r="DS113" s="780"/>
      <c r="DT113" s="780"/>
      <c r="DU113" s="781"/>
      <c r="DV113" s="821" t="s">
        <v>442</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446</v>
      </c>
      <c r="AB114" s="780"/>
      <c r="AC114" s="780"/>
      <c r="AD114" s="780"/>
      <c r="AE114" s="781"/>
      <c r="AF114" s="782" t="s">
        <v>446</v>
      </c>
      <c r="AG114" s="780"/>
      <c r="AH114" s="780"/>
      <c r="AI114" s="780"/>
      <c r="AJ114" s="781"/>
      <c r="AK114" s="782" t="s">
        <v>444</v>
      </c>
      <c r="AL114" s="780"/>
      <c r="AM114" s="780"/>
      <c r="AN114" s="780"/>
      <c r="AO114" s="781"/>
      <c r="AP114" s="821" t="s">
        <v>446</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598331</v>
      </c>
      <c r="BR114" s="817"/>
      <c r="BS114" s="817"/>
      <c r="BT114" s="817"/>
      <c r="BU114" s="817"/>
      <c r="BV114" s="817">
        <v>574940</v>
      </c>
      <c r="BW114" s="817"/>
      <c r="BX114" s="817"/>
      <c r="BY114" s="817"/>
      <c r="BZ114" s="817"/>
      <c r="CA114" s="817">
        <v>563510</v>
      </c>
      <c r="CB114" s="817"/>
      <c r="CC114" s="817"/>
      <c r="CD114" s="817"/>
      <c r="CE114" s="817"/>
      <c r="CF114" s="872">
        <v>20.5</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446</v>
      </c>
      <c r="DM114" s="780"/>
      <c r="DN114" s="780"/>
      <c r="DO114" s="780"/>
      <c r="DP114" s="781"/>
      <c r="DQ114" s="782" t="s">
        <v>442</v>
      </c>
      <c r="DR114" s="780"/>
      <c r="DS114" s="780"/>
      <c r="DT114" s="780"/>
      <c r="DU114" s="781"/>
      <c r="DV114" s="821" t="s">
        <v>442</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1318</v>
      </c>
      <c r="AB115" s="913"/>
      <c r="AC115" s="913"/>
      <c r="AD115" s="913"/>
      <c r="AE115" s="914"/>
      <c r="AF115" s="915">
        <v>1015</v>
      </c>
      <c r="AG115" s="913"/>
      <c r="AH115" s="913"/>
      <c r="AI115" s="913"/>
      <c r="AJ115" s="914"/>
      <c r="AK115" s="915">
        <v>1195</v>
      </c>
      <c r="AL115" s="913"/>
      <c r="AM115" s="913"/>
      <c r="AN115" s="913"/>
      <c r="AO115" s="914"/>
      <c r="AP115" s="916">
        <v>0</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446</v>
      </c>
      <c r="CB115" s="817"/>
      <c r="CC115" s="817"/>
      <c r="CD115" s="817"/>
      <c r="CE115" s="817"/>
      <c r="CF115" s="872" t="s">
        <v>444</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442</v>
      </c>
      <c r="DM115" s="780"/>
      <c r="DN115" s="780"/>
      <c r="DO115" s="780"/>
      <c r="DP115" s="781"/>
      <c r="DQ115" s="782" t="s">
        <v>442</v>
      </c>
      <c r="DR115" s="780"/>
      <c r="DS115" s="780"/>
      <c r="DT115" s="780"/>
      <c r="DU115" s="781"/>
      <c r="DV115" s="821" t="s">
        <v>442</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78</v>
      </c>
      <c r="AB116" s="780"/>
      <c r="AC116" s="780"/>
      <c r="AD116" s="780"/>
      <c r="AE116" s="781"/>
      <c r="AF116" s="782">
        <v>82</v>
      </c>
      <c r="AG116" s="780"/>
      <c r="AH116" s="780"/>
      <c r="AI116" s="780"/>
      <c r="AJ116" s="781"/>
      <c r="AK116" s="782">
        <v>296</v>
      </c>
      <c r="AL116" s="780"/>
      <c r="AM116" s="780"/>
      <c r="AN116" s="780"/>
      <c r="AO116" s="781"/>
      <c r="AP116" s="821">
        <v>0</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442</v>
      </c>
      <c r="CB116" s="817"/>
      <c r="CC116" s="817"/>
      <c r="CD116" s="817"/>
      <c r="CE116" s="817"/>
      <c r="CF116" s="872" t="s">
        <v>442</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446</v>
      </c>
      <c r="DM116" s="780"/>
      <c r="DN116" s="780"/>
      <c r="DO116" s="780"/>
      <c r="DP116" s="781"/>
      <c r="DQ116" s="782" t="s">
        <v>446</v>
      </c>
      <c r="DR116" s="780"/>
      <c r="DS116" s="780"/>
      <c r="DT116" s="780"/>
      <c r="DU116" s="781"/>
      <c r="DV116" s="821" t="s">
        <v>446</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783167</v>
      </c>
      <c r="AB117" s="903"/>
      <c r="AC117" s="903"/>
      <c r="AD117" s="903"/>
      <c r="AE117" s="904"/>
      <c r="AF117" s="905">
        <v>794744</v>
      </c>
      <c r="AG117" s="903"/>
      <c r="AH117" s="903"/>
      <c r="AI117" s="903"/>
      <c r="AJ117" s="904"/>
      <c r="AK117" s="905">
        <v>825934</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444</v>
      </c>
      <c r="BR117" s="817"/>
      <c r="BS117" s="817"/>
      <c r="BT117" s="817"/>
      <c r="BU117" s="817"/>
      <c r="BV117" s="817" t="s">
        <v>130</v>
      </c>
      <c r="BW117" s="817"/>
      <c r="BX117" s="817"/>
      <c r="BY117" s="817"/>
      <c r="BZ117" s="817"/>
      <c r="CA117" s="817" t="s">
        <v>444</v>
      </c>
      <c r="CB117" s="817"/>
      <c r="CC117" s="817"/>
      <c r="CD117" s="817"/>
      <c r="CE117" s="817"/>
      <c r="CF117" s="872" t="s">
        <v>466</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444</v>
      </c>
      <c r="DM117" s="780"/>
      <c r="DN117" s="780"/>
      <c r="DO117" s="780"/>
      <c r="DP117" s="781"/>
      <c r="DQ117" s="782" t="s">
        <v>468</v>
      </c>
      <c r="DR117" s="780"/>
      <c r="DS117" s="780"/>
      <c r="DT117" s="780"/>
      <c r="DU117" s="781"/>
      <c r="DV117" s="821" t="s">
        <v>392</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444</v>
      </c>
      <c r="BR118" s="857"/>
      <c r="BS118" s="857"/>
      <c r="BT118" s="857"/>
      <c r="BU118" s="857"/>
      <c r="BV118" s="857" t="s">
        <v>444</v>
      </c>
      <c r="BW118" s="857"/>
      <c r="BX118" s="857"/>
      <c r="BY118" s="857"/>
      <c r="BZ118" s="857"/>
      <c r="CA118" s="857" t="s">
        <v>466</v>
      </c>
      <c r="CB118" s="857"/>
      <c r="CC118" s="857"/>
      <c r="CD118" s="857"/>
      <c r="CE118" s="857"/>
      <c r="CF118" s="872" t="s">
        <v>470</v>
      </c>
      <c r="CG118" s="873"/>
      <c r="CH118" s="873"/>
      <c r="CI118" s="873"/>
      <c r="CJ118" s="873"/>
      <c r="CK118" s="927"/>
      <c r="CL118" s="885"/>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472</v>
      </c>
      <c r="DM118" s="780"/>
      <c r="DN118" s="780"/>
      <c r="DO118" s="780"/>
      <c r="DP118" s="781"/>
      <c r="DQ118" s="782" t="s">
        <v>468</v>
      </c>
      <c r="DR118" s="780"/>
      <c r="DS118" s="780"/>
      <c r="DT118" s="780"/>
      <c r="DU118" s="781"/>
      <c r="DV118" s="821" t="s">
        <v>444</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130</v>
      </c>
      <c r="AG119" s="889"/>
      <c r="AH119" s="889"/>
      <c r="AI119" s="889"/>
      <c r="AJ119" s="890"/>
      <c r="AK119" s="891" t="s">
        <v>130</v>
      </c>
      <c r="AL119" s="889"/>
      <c r="AM119" s="889"/>
      <c r="AN119" s="889"/>
      <c r="AO119" s="890"/>
      <c r="AP119" s="892" t="s">
        <v>466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473</v>
      </c>
      <c r="BP119" s="855"/>
      <c r="BQ119" s="856">
        <v>7404178</v>
      </c>
      <c r="BR119" s="857"/>
      <c r="BS119" s="857"/>
      <c r="BT119" s="857"/>
      <c r="BU119" s="857"/>
      <c r="BV119" s="857">
        <v>7238107</v>
      </c>
      <c r="BW119" s="857"/>
      <c r="BX119" s="857"/>
      <c r="BY119" s="857"/>
      <c r="BZ119" s="857"/>
      <c r="CA119" s="857">
        <v>7154324</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466</v>
      </c>
      <c r="DH119" s="764"/>
      <c r="DI119" s="764"/>
      <c r="DJ119" s="764"/>
      <c r="DK119" s="765"/>
      <c r="DL119" s="766" t="s">
        <v>475</v>
      </c>
      <c r="DM119" s="764"/>
      <c r="DN119" s="764"/>
      <c r="DO119" s="764"/>
      <c r="DP119" s="765"/>
      <c r="DQ119" s="766" t="s">
        <v>466</v>
      </c>
      <c r="DR119" s="764"/>
      <c r="DS119" s="764"/>
      <c r="DT119" s="764"/>
      <c r="DU119" s="765"/>
      <c r="DV119" s="828" t="s">
        <v>468</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466</v>
      </c>
      <c r="AL120" s="780"/>
      <c r="AM120" s="780"/>
      <c r="AN120" s="780"/>
      <c r="AO120" s="781"/>
      <c r="AP120" s="821" t="s">
        <v>476</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1190286</v>
      </c>
      <c r="BR120" s="825"/>
      <c r="BS120" s="825"/>
      <c r="BT120" s="825"/>
      <c r="BU120" s="825"/>
      <c r="BV120" s="825">
        <v>1540286</v>
      </c>
      <c r="BW120" s="825"/>
      <c r="BX120" s="825"/>
      <c r="BY120" s="825"/>
      <c r="BZ120" s="825"/>
      <c r="CA120" s="825">
        <v>1639526</v>
      </c>
      <c r="CB120" s="825"/>
      <c r="CC120" s="825"/>
      <c r="CD120" s="825"/>
      <c r="CE120" s="825"/>
      <c r="CF120" s="863">
        <v>59.7</v>
      </c>
      <c r="CG120" s="864"/>
      <c r="CH120" s="864"/>
      <c r="CI120" s="864"/>
      <c r="CJ120" s="864"/>
      <c r="CK120" s="865" t="s">
        <v>479</v>
      </c>
      <c r="CL120" s="832"/>
      <c r="CM120" s="832"/>
      <c r="CN120" s="832"/>
      <c r="CO120" s="833"/>
      <c r="CP120" s="869" t="s">
        <v>480</v>
      </c>
      <c r="CQ120" s="870"/>
      <c r="CR120" s="870"/>
      <c r="CS120" s="870"/>
      <c r="CT120" s="870"/>
      <c r="CU120" s="870"/>
      <c r="CV120" s="870"/>
      <c r="CW120" s="870"/>
      <c r="CX120" s="870"/>
      <c r="CY120" s="870"/>
      <c r="CZ120" s="870"/>
      <c r="DA120" s="870"/>
      <c r="DB120" s="870"/>
      <c r="DC120" s="870"/>
      <c r="DD120" s="870"/>
      <c r="DE120" s="870"/>
      <c r="DF120" s="871"/>
      <c r="DG120" s="841">
        <v>696231</v>
      </c>
      <c r="DH120" s="825"/>
      <c r="DI120" s="825"/>
      <c r="DJ120" s="825"/>
      <c r="DK120" s="825"/>
      <c r="DL120" s="825">
        <v>647476</v>
      </c>
      <c r="DM120" s="825"/>
      <c r="DN120" s="825"/>
      <c r="DO120" s="825"/>
      <c r="DP120" s="825"/>
      <c r="DQ120" s="825">
        <v>599181</v>
      </c>
      <c r="DR120" s="825"/>
      <c r="DS120" s="825"/>
      <c r="DT120" s="825"/>
      <c r="DU120" s="825"/>
      <c r="DV120" s="826">
        <v>21.8</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466</v>
      </c>
      <c r="AB121" s="780"/>
      <c r="AC121" s="780"/>
      <c r="AD121" s="780"/>
      <c r="AE121" s="781"/>
      <c r="AF121" s="782" t="s">
        <v>468</v>
      </c>
      <c r="AG121" s="780"/>
      <c r="AH121" s="780"/>
      <c r="AI121" s="780"/>
      <c r="AJ121" s="781"/>
      <c r="AK121" s="782" t="s">
        <v>468</v>
      </c>
      <c r="AL121" s="780"/>
      <c r="AM121" s="780"/>
      <c r="AN121" s="780"/>
      <c r="AO121" s="781"/>
      <c r="AP121" s="821" t="s">
        <v>130</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v>784303</v>
      </c>
      <c r="BR121" s="817"/>
      <c r="BS121" s="817"/>
      <c r="BT121" s="817"/>
      <c r="BU121" s="817"/>
      <c r="BV121" s="817">
        <v>835944</v>
      </c>
      <c r="BW121" s="817"/>
      <c r="BX121" s="817"/>
      <c r="BY121" s="817"/>
      <c r="BZ121" s="817"/>
      <c r="CA121" s="817">
        <v>834574</v>
      </c>
      <c r="CB121" s="817"/>
      <c r="CC121" s="817"/>
      <c r="CD121" s="817"/>
      <c r="CE121" s="817"/>
      <c r="CF121" s="872">
        <v>30.4</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20544</v>
      </c>
      <c r="DH121" s="817"/>
      <c r="DI121" s="817"/>
      <c r="DJ121" s="817"/>
      <c r="DK121" s="817"/>
      <c r="DL121" s="817">
        <v>61196</v>
      </c>
      <c r="DM121" s="817"/>
      <c r="DN121" s="817"/>
      <c r="DO121" s="817"/>
      <c r="DP121" s="817"/>
      <c r="DQ121" s="817">
        <v>266964</v>
      </c>
      <c r="DR121" s="817"/>
      <c r="DS121" s="817"/>
      <c r="DT121" s="817"/>
      <c r="DU121" s="817"/>
      <c r="DV121" s="794">
        <v>9.6999999999999993</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466</v>
      </c>
      <c r="AG122" s="780"/>
      <c r="AH122" s="780"/>
      <c r="AI122" s="780"/>
      <c r="AJ122" s="781"/>
      <c r="AK122" s="782" t="s">
        <v>444</v>
      </c>
      <c r="AL122" s="780"/>
      <c r="AM122" s="780"/>
      <c r="AN122" s="780"/>
      <c r="AO122" s="781"/>
      <c r="AP122" s="821" t="s">
        <v>444</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4811172</v>
      </c>
      <c r="BR122" s="857"/>
      <c r="BS122" s="857"/>
      <c r="BT122" s="857"/>
      <c r="BU122" s="857"/>
      <c r="BV122" s="857">
        <v>4607946</v>
      </c>
      <c r="BW122" s="857"/>
      <c r="BX122" s="857"/>
      <c r="BY122" s="857"/>
      <c r="BZ122" s="857"/>
      <c r="CA122" s="857">
        <v>4415187</v>
      </c>
      <c r="CB122" s="857"/>
      <c r="CC122" s="857"/>
      <c r="CD122" s="857"/>
      <c r="CE122" s="857"/>
      <c r="CF122" s="858">
        <v>160.69999999999999</v>
      </c>
      <c r="CG122" s="859"/>
      <c r="CH122" s="859"/>
      <c r="CI122" s="859"/>
      <c r="CJ122" s="859"/>
      <c r="CK122" s="866"/>
      <c r="CL122" s="835"/>
      <c r="CM122" s="835"/>
      <c r="CN122" s="835"/>
      <c r="CO122" s="836"/>
      <c r="CP122" s="844" t="s">
        <v>485</v>
      </c>
      <c r="CQ122" s="845"/>
      <c r="CR122" s="845"/>
      <c r="CS122" s="845"/>
      <c r="CT122" s="845"/>
      <c r="CU122" s="845"/>
      <c r="CV122" s="845"/>
      <c r="CW122" s="845"/>
      <c r="CX122" s="845"/>
      <c r="CY122" s="845"/>
      <c r="CZ122" s="845"/>
      <c r="DA122" s="845"/>
      <c r="DB122" s="845"/>
      <c r="DC122" s="845"/>
      <c r="DD122" s="845"/>
      <c r="DE122" s="845"/>
      <c r="DF122" s="846"/>
      <c r="DG122" s="816">
        <v>28356</v>
      </c>
      <c r="DH122" s="817"/>
      <c r="DI122" s="817"/>
      <c r="DJ122" s="817"/>
      <c r="DK122" s="817"/>
      <c r="DL122" s="817">
        <v>25943</v>
      </c>
      <c r="DM122" s="817"/>
      <c r="DN122" s="817"/>
      <c r="DO122" s="817"/>
      <c r="DP122" s="817"/>
      <c r="DQ122" s="817">
        <v>21225</v>
      </c>
      <c r="DR122" s="817"/>
      <c r="DS122" s="817"/>
      <c r="DT122" s="817"/>
      <c r="DU122" s="817"/>
      <c r="DV122" s="794">
        <v>0.8</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466</v>
      </c>
      <c r="AG123" s="780"/>
      <c r="AH123" s="780"/>
      <c r="AI123" s="780"/>
      <c r="AJ123" s="781"/>
      <c r="AK123" s="782" t="s">
        <v>466</v>
      </c>
      <c r="AL123" s="780"/>
      <c r="AM123" s="780"/>
      <c r="AN123" s="780"/>
      <c r="AO123" s="781"/>
      <c r="AP123" s="821" t="s">
        <v>466</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486</v>
      </c>
      <c r="BP123" s="855"/>
      <c r="BQ123" s="851">
        <v>6785761</v>
      </c>
      <c r="BR123" s="852"/>
      <c r="BS123" s="852"/>
      <c r="BT123" s="852"/>
      <c r="BU123" s="852"/>
      <c r="BV123" s="852">
        <v>6984176</v>
      </c>
      <c r="BW123" s="852"/>
      <c r="BX123" s="852"/>
      <c r="BY123" s="852"/>
      <c r="BZ123" s="852"/>
      <c r="CA123" s="852">
        <v>6889287</v>
      </c>
      <c r="CB123" s="852"/>
      <c r="CC123" s="852"/>
      <c r="CD123" s="852"/>
      <c r="CE123" s="852"/>
      <c r="CF123" s="748"/>
      <c r="CG123" s="749"/>
      <c r="CH123" s="749"/>
      <c r="CI123" s="749"/>
      <c r="CJ123" s="853"/>
      <c r="CK123" s="866"/>
      <c r="CL123" s="835"/>
      <c r="CM123" s="835"/>
      <c r="CN123" s="835"/>
      <c r="CO123" s="836"/>
      <c r="CP123" s="844" t="s">
        <v>487</v>
      </c>
      <c r="CQ123" s="845"/>
      <c r="CR123" s="845"/>
      <c r="CS123" s="845"/>
      <c r="CT123" s="845"/>
      <c r="CU123" s="845"/>
      <c r="CV123" s="845"/>
      <c r="CW123" s="845"/>
      <c r="CX123" s="845"/>
      <c r="CY123" s="845"/>
      <c r="CZ123" s="845"/>
      <c r="DA123" s="845"/>
      <c r="DB123" s="845"/>
      <c r="DC123" s="845"/>
      <c r="DD123" s="845"/>
      <c r="DE123" s="845"/>
      <c r="DF123" s="846"/>
      <c r="DG123" s="779">
        <v>11430</v>
      </c>
      <c r="DH123" s="780"/>
      <c r="DI123" s="780"/>
      <c r="DJ123" s="780"/>
      <c r="DK123" s="781"/>
      <c r="DL123" s="782">
        <v>7941</v>
      </c>
      <c r="DM123" s="780"/>
      <c r="DN123" s="780"/>
      <c r="DO123" s="780"/>
      <c r="DP123" s="781"/>
      <c r="DQ123" s="782">
        <v>6252</v>
      </c>
      <c r="DR123" s="780"/>
      <c r="DS123" s="780"/>
      <c r="DT123" s="780"/>
      <c r="DU123" s="781"/>
      <c r="DV123" s="821">
        <v>0.2</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475</v>
      </c>
      <c r="AG124" s="780"/>
      <c r="AH124" s="780"/>
      <c r="AI124" s="780"/>
      <c r="AJ124" s="781"/>
      <c r="AK124" s="782" t="s">
        <v>444</v>
      </c>
      <c r="AL124" s="780"/>
      <c r="AM124" s="780"/>
      <c r="AN124" s="780"/>
      <c r="AO124" s="781"/>
      <c r="AP124" s="821" t="s">
        <v>444</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24</v>
      </c>
      <c r="BR124" s="842"/>
      <c r="BS124" s="842"/>
      <c r="BT124" s="842"/>
      <c r="BU124" s="842"/>
      <c r="BV124" s="842">
        <v>9</v>
      </c>
      <c r="BW124" s="842"/>
      <c r="BX124" s="842"/>
      <c r="BY124" s="842"/>
      <c r="BZ124" s="842"/>
      <c r="CA124" s="842">
        <v>9.6</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472</v>
      </c>
      <c r="DH124" s="764"/>
      <c r="DI124" s="764"/>
      <c r="DJ124" s="764"/>
      <c r="DK124" s="765"/>
      <c r="DL124" s="766" t="s">
        <v>444</v>
      </c>
      <c r="DM124" s="764"/>
      <c r="DN124" s="764"/>
      <c r="DO124" s="764"/>
      <c r="DP124" s="765"/>
      <c r="DQ124" s="766" t="s">
        <v>444</v>
      </c>
      <c r="DR124" s="764"/>
      <c r="DS124" s="764"/>
      <c r="DT124" s="764"/>
      <c r="DU124" s="765"/>
      <c r="DV124" s="828" t="s">
        <v>444</v>
      </c>
      <c r="DW124" s="829"/>
      <c r="DX124" s="829"/>
      <c r="DY124" s="829"/>
      <c r="DZ124" s="830"/>
    </row>
    <row r="125" spans="1:130" s="230" customFormat="1" ht="26.25" customHeight="1" x14ac:dyDescent="0.15">
      <c r="A125" s="884"/>
      <c r="B125" s="885"/>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466</v>
      </c>
      <c r="AG125" s="780"/>
      <c r="AH125" s="780"/>
      <c r="AI125" s="780"/>
      <c r="AJ125" s="781"/>
      <c r="AK125" s="782" t="s">
        <v>444</v>
      </c>
      <c r="AL125" s="780"/>
      <c r="AM125" s="780"/>
      <c r="AN125" s="780"/>
      <c r="AO125" s="781"/>
      <c r="AP125" s="821" t="s">
        <v>475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444</v>
      </c>
      <c r="DH125" s="825"/>
      <c r="DI125" s="825"/>
      <c r="DJ125" s="825"/>
      <c r="DK125" s="825"/>
      <c r="DL125" s="825" t="s">
        <v>466</v>
      </c>
      <c r="DM125" s="825"/>
      <c r="DN125" s="825"/>
      <c r="DO125" s="825"/>
      <c r="DP125" s="825"/>
      <c r="DQ125" s="825" t="s">
        <v>475</v>
      </c>
      <c r="DR125" s="825"/>
      <c r="DS125" s="825"/>
      <c r="DT125" s="825"/>
      <c r="DU125" s="825"/>
      <c r="DV125" s="826" t="s">
        <v>475</v>
      </c>
      <c r="DW125" s="826"/>
      <c r="DX125" s="826"/>
      <c r="DY125" s="826"/>
      <c r="DZ125" s="827"/>
    </row>
    <row r="126" spans="1:130" s="230" customFormat="1" ht="26.25" customHeight="1" thickBot="1" x14ac:dyDescent="0.2">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475</v>
      </c>
      <c r="AG126" s="780"/>
      <c r="AH126" s="780"/>
      <c r="AI126" s="780"/>
      <c r="AJ126" s="781"/>
      <c r="AK126" s="782" t="s">
        <v>444</v>
      </c>
      <c r="AL126" s="780"/>
      <c r="AM126" s="780"/>
      <c r="AN126" s="780"/>
      <c r="AO126" s="781"/>
      <c r="AP126" s="821" t="s">
        <v>444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492</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444</v>
      </c>
      <c r="DR126" s="817"/>
      <c r="DS126" s="817"/>
      <c r="DT126" s="817"/>
      <c r="DU126" s="817"/>
      <c r="DV126" s="794" t="s">
        <v>475</v>
      </c>
      <c r="DW126" s="794"/>
      <c r="DX126" s="794"/>
      <c r="DY126" s="794"/>
      <c r="DZ126" s="795"/>
    </row>
    <row r="127" spans="1:130" s="230" customFormat="1" ht="26.25" customHeight="1" x14ac:dyDescent="0.15">
      <c r="A127" s="886"/>
      <c r="B127" s="887"/>
      <c r="C127" s="818" t="s">
        <v>493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1318</v>
      </c>
      <c r="AB127" s="780"/>
      <c r="AC127" s="780"/>
      <c r="AD127" s="780"/>
      <c r="AE127" s="781"/>
      <c r="AF127" s="782">
        <v>1015</v>
      </c>
      <c r="AG127" s="780"/>
      <c r="AH127" s="780"/>
      <c r="AI127" s="780"/>
      <c r="AJ127" s="781"/>
      <c r="AK127" s="782">
        <v>1195</v>
      </c>
      <c r="AL127" s="780"/>
      <c r="AM127" s="780"/>
      <c r="AN127" s="780"/>
      <c r="AO127" s="781"/>
      <c r="AP127" s="821">
        <v>0</v>
      </c>
      <c r="AQ127" s="822"/>
      <c r="AR127" s="822"/>
      <c r="AS127" s="822"/>
      <c r="AT127" s="823"/>
      <c r="AU127" s="232"/>
      <c r="AV127" s="232"/>
      <c r="AW127" s="232"/>
      <c r="AX127" s="824"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498</v>
      </c>
      <c r="CQ127" s="752"/>
      <c r="CR127" s="752"/>
      <c r="CS127" s="752"/>
      <c r="CT127" s="752"/>
      <c r="CU127" s="752"/>
      <c r="CV127" s="752"/>
      <c r="CW127" s="752"/>
      <c r="CX127" s="752"/>
      <c r="CY127" s="752"/>
      <c r="CZ127" s="752"/>
      <c r="DA127" s="752"/>
      <c r="DB127" s="752"/>
      <c r="DC127" s="752"/>
      <c r="DD127" s="752"/>
      <c r="DE127" s="752"/>
      <c r="DF127" s="753"/>
      <c r="DG127" s="816" t="s">
        <v>444</v>
      </c>
      <c r="DH127" s="817"/>
      <c r="DI127" s="817"/>
      <c r="DJ127" s="817"/>
      <c r="DK127" s="817"/>
      <c r="DL127" s="817" t="s">
        <v>444</v>
      </c>
      <c r="DM127" s="817"/>
      <c r="DN127" s="817"/>
      <c r="DO127" s="817"/>
      <c r="DP127" s="817"/>
      <c r="DQ127" s="817" t="s">
        <v>475</v>
      </c>
      <c r="DR127" s="817"/>
      <c r="DS127" s="817"/>
      <c r="DT127" s="817"/>
      <c r="DU127" s="817"/>
      <c r="DV127" s="794" t="s">
        <v>475</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72973</v>
      </c>
      <c r="AB128" s="801"/>
      <c r="AC128" s="801"/>
      <c r="AD128" s="801"/>
      <c r="AE128" s="802"/>
      <c r="AF128" s="803">
        <v>69396</v>
      </c>
      <c r="AG128" s="801"/>
      <c r="AH128" s="801"/>
      <c r="AI128" s="801"/>
      <c r="AJ128" s="802"/>
      <c r="AK128" s="803">
        <v>71633</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444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502</v>
      </c>
      <c r="CQ128" s="730"/>
      <c r="CR128" s="730"/>
      <c r="CS128" s="730"/>
      <c r="CT128" s="730"/>
      <c r="CU128" s="730"/>
      <c r="CV128" s="730"/>
      <c r="CW128" s="730"/>
      <c r="CX128" s="730"/>
      <c r="CY128" s="730"/>
      <c r="CZ128" s="730"/>
      <c r="DA128" s="730"/>
      <c r="DB128" s="730"/>
      <c r="DC128" s="730"/>
      <c r="DD128" s="730"/>
      <c r="DE128" s="730"/>
      <c r="DF128" s="731"/>
      <c r="DG128" s="790" t="s">
        <v>466</v>
      </c>
      <c r="DH128" s="791"/>
      <c r="DI128" s="791"/>
      <c r="DJ128" s="791"/>
      <c r="DK128" s="791"/>
      <c r="DL128" s="791" t="s">
        <v>475</v>
      </c>
      <c r="DM128" s="791"/>
      <c r="DN128" s="791"/>
      <c r="DO128" s="791"/>
      <c r="DP128" s="791"/>
      <c r="DQ128" s="791" t="s">
        <v>475</v>
      </c>
      <c r="DR128" s="791"/>
      <c r="DS128" s="791"/>
      <c r="DT128" s="791"/>
      <c r="DU128" s="791"/>
      <c r="DV128" s="792" t="s">
        <v>475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3120533</v>
      </c>
      <c r="AB129" s="780"/>
      <c r="AC129" s="780"/>
      <c r="AD129" s="780"/>
      <c r="AE129" s="781"/>
      <c r="AF129" s="782">
        <v>3368210</v>
      </c>
      <c r="AG129" s="780"/>
      <c r="AH129" s="780"/>
      <c r="AI129" s="780"/>
      <c r="AJ129" s="781"/>
      <c r="AK129" s="782">
        <v>3302524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466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546219</v>
      </c>
      <c r="AB130" s="780"/>
      <c r="AC130" s="780"/>
      <c r="AD130" s="780"/>
      <c r="AE130" s="781"/>
      <c r="AF130" s="782">
        <v>552415</v>
      </c>
      <c r="AG130" s="780"/>
      <c r="AH130" s="780"/>
      <c r="AI130" s="780"/>
      <c r="AJ130" s="781"/>
      <c r="AK130" s="782">
        <v>555443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2574314</v>
      </c>
      <c r="AB131" s="764"/>
      <c r="AC131" s="764"/>
      <c r="AD131" s="764"/>
      <c r="AE131" s="765"/>
      <c r="AF131" s="766">
        <v>2815795</v>
      </c>
      <c r="AG131" s="764"/>
      <c r="AH131" s="764"/>
      <c r="AI131" s="764"/>
      <c r="AJ131" s="765"/>
      <c r="AK131" s="766">
        <v>2747081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6.3696580909999998</v>
      </c>
      <c r="AB132" s="745"/>
      <c r="AC132" s="745"/>
      <c r="AD132" s="745"/>
      <c r="AE132" s="746"/>
      <c r="AF132" s="747">
        <v>6.1415337409999999</v>
      </c>
      <c r="AG132" s="745"/>
      <c r="AH132" s="745"/>
      <c r="AI132" s="745"/>
      <c r="AJ132" s="746"/>
      <c r="AK132" s="747">
        <v>7.238883746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5.9</v>
      </c>
      <c r="AB133" s="724"/>
      <c r="AC133" s="724"/>
      <c r="AD133" s="724"/>
      <c r="AE133" s="725"/>
      <c r="AF133" s="723">
        <v>6.2</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OIzylzJFFoXRWUBIUoNrvUwv+y0hGtNFJca62svhr9YubPxHIMAYObCIEdW2X9SNmMKuBqskjxIlOxX3Eb9g==" saltValue="VruWxVw5oq6GBtuPdavfD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k6D43wWmwPp95Qf9rLYPBNO2/eeQCBtgBkdq7l69MUYxhY1thPiaLqhQfBrqdJbYzrUxnBhbuQo2mcnax7ZPg==" saltValue="dd/k90HD7hWB7ZvtroZO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IAOL7AsMpxJZ0nOskPN+myTyMWcNd8RJe7MU8WtS0E8UeM7TkTn3EDWwmf0j45CI2xnAe2jLRq9LvYgKV70Rg==" saltValue="SgY3GD61PsjZCFrkP8IL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521</v>
      </c>
      <c r="AL9" s="1130"/>
      <c r="AM9" s="1130"/>
      <c r="AN9" s="1131"/>
      <c r="AO9" s="281">
        <v>1039615</v>
      </c>
      <c r="AP9" s="281">
        <v>343447</v>
      </c>
      <c r="AQ9" s="282">
        <v>239803</v>
      </c>
      <c r="AR9" s="283">
        <v>43.2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522</v>
      </c>
      <c r="AL10" s="1130"/>
      <c r="AM10" s="1130"/>
      <c r="AN10" s="1131"/>
      <c r="AO10" s="284">
        <v>130394</v>
      </c>
      <c r="AP10" s="284">
        <v>43077</v>
      </c>
      <c r="AQ10" s="285">
        <v>35073</v>
      </c>
      <c r="AR10" s="286">
        <v>22.8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523</v>
      </c>
      <c r="AL11" s="1130"/>
      <c r="AM11" s="1130"/>
      <c r="AN11" s="1131"/>
      <c r="AO11" s="284">
        <v>127951</v>
      </c>
      <c r="AP11" s="284">
        <v>42270</v>
      </c>
      <c r="AQ11" s="285">
        <v>3640</v>
      </c>
      <c r="AR11" s="286">
        <v>1061.3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524</v>
      </c>
      <c r="AL12" s="1130"/>
      <c r="AM12" s="1130"/>
      <c r="AN12" s="1131"/>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526</v>
      </c>
      <c r="AL13" s="1130"/>
      <c r="AM13" s="1130"/>
      <c r="AN13" s="1131"/>
      <c r="AO13" s="284">
        <v>99003</v>
      </c>
      <c r="AP13" s="284">
        <v>32707</v>
      </c>
      <c r="AQ13" s="285">
        <v>11407</v>
      </c>
      <c r="AR13" s="286">
        <v>186.7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527</v>
      </c>
      <c r="AL14" s="1130"/>
      <c r="AM14" s="1130"/>
      <c r="AN14" s="1131"/>
      <c r="AO14" s="284">
        <v>9527</v>
      </c>
      <c r="AP14" s="284">
        <v>3147</v>
      </c>
      <c r="AQ14" s="285">
        <v>4585</v>
      </c>
      <c r="AR14" s="286">
        <v>-31.4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528</v>
      </c>
      <c r="AL15" s="1133"/>
      <c r="AM15" s="1133"/>
      <c r="AN15" s="1134"/>
      <c r="AO15" s="284">
        <v>-87432</v>
      </c>
      <c r="AP15" s="284">
        <v>-28884</v>
      </c>
      <c r="AQ15" s="285">
        <v>-18839</v>
      </c>
      <c r="AR15" s="286">
        <v>53.3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1319058</v>
      </c>
      <c r="AP16" s="284">
        <v>435764</v>
      </c>
      <c r="AQ16" s="285">
        <v>275669</v>
      </c>
      <c r="AR16" s="286">
        <v>58.1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533</v>
      </c>
      <c r="AL21" s="1136"/>
      <c r="AM21" s="1136"/>
      <c r="AN21" s="1137"/>
      <c r="AO21" s="297">
        <v>35.35</v>
      </c>
      <c r="AP21" s="298">
        <v>23.86</v>
      </c>
      <c r="AQ21" s="299">
        <v>11.49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534</v>
      </c>
      <c r="AL22" s="1136"/>
      <c r="AM22" s="1136"/>
      <c r="AN22" s="1137"/>
      <c r="AO22" s="302">
        <v>96.9</v>
      </c>
      <c r="AP22" s="303">
        <v>95.5</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538</v>
      </c>
      <c r="AL32" s="1114"/>
      <c r="AM32" s="1114"/>
      <c r="AN32" s="1115"/>
      <c r="AO32" s="312">
        <v>712602</v>
      </c>
      <c r="AP32" s="312">
        <v>235415</v>
      </c>
      <c r="AQ32" s="313">
        <v>162926</v>
      </c>
      <c r="AR32" s="314">
        <v>44.5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539</v>
      </c>
      <c r="AL33" s="1114"/>
      <c r="AM33" s="1114"/>
      <c r="AN33" s="1115"/>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540</v>
      </c>
      <c r="AL34" s="1114"/>
      <c r="AM34" s="1114"/>
      <c r="AN34" s="1115"/>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541</v>
      </c>
      <c r="AL35" s="1114"/>
      <c r="AM35" s="1114"/>
      <c r="AN35" s="1115"/>
      <c r="AO35" s="312">
        <v>111841</v>
      </c>
      <c r="AP35" s="312">
        <v>36948</v>
      </c>
      <c r="AQ35" s="313">
        <v>33512</v>
      </c>
      <c r="AR35" s="314">
        <v>10.3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542</v>
      </c>
      <c r="AL36" s="1114"/>
      <c r="AM36" s="1114"/>
      <c r="AN36" s="1115"/>
      <c r="AO36" s="312" t="s">
        <v>525</v>
      </c>
      <c r="AP36" s="312" t="s">
        <v>525</v>
      </c>
      <c r="AQ36" s="313">
        <v>2866</v>
      </c>
      <c r="AR36" s="314" t="s">
        <v>525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543</v>
      </c>
      <c r="AL37" s="1114"/>
      <c r="AM37" s="1114"/>
      <c r="AN37" s="1115"/>
      <c r="AO37" s="312">
        <v>1195</v>
      </c>
      <c r="AP37" s="312">
        <v>395</v>
      </c>
      <c r="AQ37" s="313">
        <v>1429</v>
      </c>
      <c r="AR37" s="314">
        <v>-72.400000000000006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544</v>
      </c>
      <c r="AL38" s="1117"/>
      <c r="AM38" s="1117"/>
      <c r="AN38" s="1118"/>
      <c r="AO38" s="315">
        <v>296</v>
      </c>
      <c r="AP38" s="315">
        <v>98</v>
      </c>
      <c r="AQ38" s="316">
        <v>30</v>
      </c>
      <c r="AR38" s="304">
        <v>226.7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545</v>
      </c>
      <c r="AL39" s="1117"/>
      <c r="AM39" s="1117"/>
      <c r="AN39" s="1118"/>
      <c r="AO39" s="312">
        <v>-71633</v>
      </c>
      <c r="AP39" s="312">
        <v>-23665</v>
      </c>
      <c r="AQ39" s="313">
        <v>-7390</v>
      </c>
      <c r="AR39" s="314">
        <v>220.2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546</v>
      </c>
      <c r="AL40" s="1114"/>
      <c r="AM40" s="1114"/>
      <c r="AN40" s="1115"/>
      <c r="AO40" s="312">
        <v>-555443</v>
      </c>
      <c r="AP40" s="312">
        <v>-183496</v>
      </c>
      <c r="AQ40" s="313">
        <v>-136323</v>
      </c>
      <c r="AR40" s="314">
        <v>34.6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198858</v>
      </c>
      <c r="AP41" s="312">
        <v>65695</v>
      </c>
      <c r="AQ41" s="313">
        <v>57054</v>
      </c>
      <c r="AR41" s="314">
        <v>15.1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516</v>
      </c>
      <c r="AN49" s="1124" t="s">
        <v>550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758416</v>
      </c>
      <c r="AN51" s="334">
        <v>229614</v>
      </c>
      <c r="AO51" s="335">
        <v>-69.099999999999994</v>
      </c>
      <c r="AP51" s="336">
        <v>271581</v>
      </c>
      <c r="AQ51" s="337">
        <v>-6.7</v>
      </c>
      <c r="AR51" s="338">
        <v>-62.4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331002</v>
      </c>
      <c r="AN52" s="342">
        <v>100213</v>
      </c>
      <c r="AO52" s="343">
        <v>-42.6</v>
      </c>
      <c r="AP52" s="344">
        <v>117844</v>
      </c>
      <c r="AQ52" s="345">
        <v>-1</v>
      </c>
      <c r="AR52" s="346">
        <v>-41.6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883235</v>
      </c>
      <c r="AN53" s="334">
        <v>271431</v>
      </c>
      <c r="AO53" s="335">
        <v>18.2</v>
      </c>
      <c r="AP53" s="336">
        <v>268375</v>
      </c>
      <c r="AQ53" s="337">
        <v>-1.2</v>
      </c>
      <c r="AR53" s="338">
        <v>19.399999999999999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287035</v>
      </c>
      <c r="AN54" s="342">
        <v>88210</v>
      </c>
      <c r="AO54" s="343">
        <v>-12</v>
      </c>
      <c r="AP54" s="344">
        <v>119602</v>
      </c>
      <c r="AQ54" s="345">
        <v>1.5</v>
      </c>
      <c r="AR54" s="346">
        <v>-13.5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873392</v>
      </c>
      <c r="AN55" s="334">
        <v>274134</v>
      </c>
      <c r="AO55" s="335">
        <v>1</v>
      </c>
      <c r="AP55" s="336">
        <v>301035</v>
      </c>
      <c r="AQ55" s="337">
        <v>12.2</v>
      </c>
      <c r="AR55" s="338">
        <v>-11.2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349271</v>
      </c>
      <c r="AN56" s="342">
        <v>109627</v>
      </c>
      <c r="AO56" s="343">
        <v>24.3</v>
      </c>
      <c r="AP56" s="344">
        <v>154376</v>
      </c>
      <c r="AQ56" s="345">
        <v>29.1</v>
      </c>
      <c r="AR56" s="346">
        <v>-4.8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1109404</v>
      </c>
      <c r="AN57" s="334">
        <v>358103</v>
      </c>
      <c r="AO57" s="335">
        <v>30.6</v>
      </c>
      <c r="AP57" s="336">
        <v>277467</v>
      </c>
      <c r="AQ57" s="337">
        <v>-7.8</v>
      </c>
      <c r="AR57" s="338">
        <v>38.4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322126</v>
      </c>
      <c r="AN58" s="342">
        <v>103979</v>
      </c>
      <c r="AO58" s="343">
        <v>-5.2</v>
      </c>
      <c r="AP58" s="344">
        <v>128378</v>
      </c>
      <c r="AQ58" s="345">
        <v>-16.8</v>
      </c>
      <c r="AR58" s="346">
        <v>11.6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1259128</v>
      </c>
      <c r="AN59" s="334">
        <v>415966</v>
      </c>
      <c r="AO59" s="335">
        <v>16.2</v>
      </c>
      <c r="AP59" s="336">
        <v>282256</v>
      </c>
      <c r="AQ59" s="337">
        <v>1.7</v>
      </c>
      <c r="AR59" s="338">
        <v>14.5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515229</v>
      </c>
      <c r="AN60" s="342">
        <v>170211</v>
      </c>
      <c r="AO60" s="343">
        <v>63.7</v>
      </c>
      <c r="AP60" s="344">
        <v>145453</v>
      </c>
      <c r="AQ60" s="345">
        <v>13.3</v>
      </c>
      <c r="AR60" s="346">
        <v>50.4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976715</v>
      </c>
      <c r="AN61" s="349">
        <v>309850</v>
      </c>
      <c r="AO61" s="350">
        <v>-0.6</v>
      </c>
      <c r="AP61" s="351">
        <v>280143</v>
      </c>
      <c r="AQ61" s="352">
        <v>-0.4</v>
      </c>
      <c r="AR61" s="338">
        <v>-0.2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360933</v>
      </c>
      <c r="AN62" s="342">
        <v>114448</v>
      </c>
      <c r="AO62" s="343">
        <v>5.6</v>
      </c>
      <c r="AP62" s="344">
        <v>133131</v>
      </c>
      <c r="AQ62" s="345">
        <v>5.2</v>
      </c>
      <c r="AR62" s="346">
        <v>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bxyoHeLTSMM16o7iCF+r3z3ROxR94VXsX12QjUxKopKY7G9CE4nzTa3pMU3DHJu8FU1xrgnMDY5hvoLtVucVg==" saltValue="WFWrnMQBbMcYaj5pfkMu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yXMjj98L2I5maKqnsYAewwf2i9aqLo/ppooiPspTo1optJqdM+fKXooECfVrK3HhCVq5zFeHx5yvVtJ4gnP2og==" saltValue="Fn6m/n2GFrnhLLTIT/e3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OwCU9TSwEIzLYod+5CeQUZOO5LKpELewcUFUGL1LnCWhyE4t1SU2dVCjzGRg94ADxbjBWuT2K55vESXDxdc6Zg==" saltValue="JYQJ4rUM5m/fedUkJzbi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15.59</v>
      </c>
      <c r="G47" s="12">
        <v>16.8</v>
      </c>
      <c r="H47" s="12">
        <v>19.16</v>
      </c>
      <c r="I47" s="12">
        <v>26.97</v>
      </c>
      <c r="J47" s="13">
        <v>29.44</v>
      </c>
    </row>
    <row r="48" spans="2:10" ht="57.75" customHeight="1" x14ac:dyDescent="0.15">
      <c r="B48" s="14"/>
      <c r="C48" s="1141" t="s">
        <v>4</v>
      </c>
      <c r="D48" s="1141"/>
      <c r="E48" s="1142"/>
      <c r="F48" s="15">
        <v>3.68</v>
      </c>
      <c r="G48" s="16">
        <v>3.22</v>
      </c>
      <c r="H48" s="16">
        <v>4.55</v>
      </c>
      <c r="I48" s="16">
        <v>5.05</v>
      </c>
      <c r="J48" s="17">
        <v>7.14</v>
      </c>
    </row>
    <row r="49" spans="2:10" ht="57.75" customHeight="1" thickBot="1" x14ac:dyDescent="0.2">
      <c r="B49" s="18"/>
      <c r="C49" s="1143" t="s">
        <v>5</v>
      </c>
      <c r="D49" s="1143"/>
      <c r="E49" s="1144"/>
      <c r="F49" s="19" t="s">
        <v>571</v>
      </c>
      <c r="G49" s="20" t="s">
        <v>572</v>
      </c>
      <c r="H49" s="20">
        <v>2.94</v>
      </c>
      <c r="I49" s="20">
        <v>7.69</v>
      </c>
      <c r="J49" s="21">
        <v>1.1200000000000001</v>
      </c>
    </row>
    <row r="50" spans="2:10" x14ac:dyDescent="0.15"/>
  </sheetData>
  <sheetProtection algorithmName="SHA-512" hashValue="cGf3qDPgJncorFEP58ly/Bse0gyzm7r8Ll/bNmowq/qCb4lsbOJ0GumJSgAtbvkJHER+uP/Avd3av/I27rocfQ==" saltValue="z5w1bxlYtOw6j+lgOiYB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2024-03-22T06:48:22Z</cp:lastPrinted>
  <dcterms:created xsi:type="dcterms:W3CDTF">2024-03-14T00:44:42Z</dcterms:created>
  <dcterms:modified xsi:type="dcterms:W3CDTF">2024-03-22T07:03:46Z</dcterms:modified>
  <cp:category/>
</cp:coreProperties>
</file>