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72.16.51.40\総務-企g\☆　財政担当\11公営企業関係\03調査報告\R7\2026.1.29_【依頼：24（水）正午〆】公営企業に係る経営比較分析表（令和６年度決算）の分析・公表について\02提出\"/>
    </mc:Choice>
  </mc:AlternateContent>
  <xr:revisionPtr revIDLastSave="0" documentId="13_ncr:1_{6C0D7A67-BD03-4B2C-8CF4-594677039738}" xr6:coauthVersionLast="47" xr6:coauthVersionMax="47" xr10:uidLastSave="{00000000-0000-0000-0000-000000000000}"/>
  <workbookProtection workbookAlgorithmName="SHA-512" workbookHashValue="Uvhqdcpv4ab+d4JSTJTnR95MCphrk70MYhdwJar+i6bOuH8tUYgclLizPANc5Y0Enj2S8u2PrkVOvt8RUqICbQ==" workbookSaltValue="P21mbZHRqHbgAA2SHbOGUw==" workbookSpinCount="100000" lockStructure="1"/>
  <bookViews>
    <workbookView xWindow="-110" yWindow="-110" windowWidth="19420" windowHeight="1056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AL8" i="4" s="1"/>
  <c r="Q6" i="5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J85" i="4"/>
  <c r="H85" i="4"/>
  <c r="F85" i="4"/>
  <c r="BB10" i="4"/>
  <c r="AT10" i="4"/>
  <c r="AL10" i="4"/>
  <c r="W10" i="4"/>
  <c r="I10" i="4"/>
  <c r="B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<sst xmlns="http://schemas.openxmlformats.org/spreadsheetml/2006/main" count="316" uniqueCount="112">
  <si>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</si>
  <si>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</si>
  <si>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</si>
  <si>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</si>
  <si>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</si>
  <si>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</si>
  <si>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</si>
  <si>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</si>
  <si>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</si>
  <si>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</si>
  <si>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</si>
  <si>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</si>
  <si>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</si>
  <si>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</si>
  <si>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</si>
  <si>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</si>
  <si>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</si>
  <si>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</si>
  <si>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</si>
  <si>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</si>
  <si>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</si>
  <si>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</si>
  <si>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</si>
  <si>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</si>
  <si>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</si>
  <si>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</si>
  <si>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</si>
  <si>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</si>
  <si>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</si>
  <si>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</si>
  <si>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</si>
  <si>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</si>
  <si>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</si>
  <si>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</si>
  <si>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</si>
  <si>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</si>
  <si>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</si>
  <si>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</si>
  <si>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</si>
  <si>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</si>
  <si>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</si>
  <si>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</si>
  <si>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</si>
  <si>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</si>
  <si>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</si>
  <si>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</si>
  <si>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</si>
  <si>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</si>
  <si>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</si>
  <si>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</si>
  <si>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</si>
  <si>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</si>
  <si>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</si>
  <si>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</si>
  <si>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</si>
  <si>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</si>
  <si>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</si>
  <si>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</si>
  <si>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</si>
  <si>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</si>
  <si>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</si>
  <si>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</si>
  <si>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</si>
  <si>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</si>
  <si>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</si>
  <si>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</si>
  <si>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</si>
  <si>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</si>
  <si>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</si>
  <si>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</si>
  <si>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</si>
  <si>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</si>
  <si>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</si>
  <si>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</si>
  <si>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</si>
  <si>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</si>
  <si>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</si>
  <si>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</si>
  <si>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</si>
  <si>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</si>
  <si>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</si>
  <si>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</si>
  <si>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</si>
  <si>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</si>
  <si>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</si>
  <si>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</si>
  <si>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</si>
  <si>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</si>
  <si>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</si>
  <si>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</si>
  <si>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</si>
  <si>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</si>
  <si>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</si>
  <si>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下川町</t>
  </si>
  <si>
    <t>法適用</t>
  </si>
  <si>
    <t>水道事業</t>
  </si>
  <si>
    <t>簡易水道事業</t>
  </si>
  <si>
    <t>C3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</si>
  <si>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</si>
  <si>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</si>
  <si>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</si>
  <si>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</si>
  <si>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</si>
  <si>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</si>
  <si>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</si>
  <si>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</si>
  <si>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</si>
  <si>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</si>
  <si>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</si>
  <si>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本町の簡易水道は、昭和44年2月に給水開始した「下川簡易水道」、昭和48年12月に給水開始した「一の橋簡易水道」の2つの簡易水道があり、それぞれ建設後40年以上を経過しています。
　今後、施設等の再整備が必要な状況にあり、更新等の財源を確保していく必要がある一方で、人口減少による料金収入の減収が見込まれます。
　安全で安心な水道水を継続的に供給していくためにも、将来人口や更新投資を踏まえ、料金収入の見直しに向けた検討や、施設等を適正な規模へ更新していく必要があります。</t>
    <phoneticPr fontId="4"/>
  </si>
  <si>
    <t>①経常収支比率は、100％以上で単年度の収支が黒字であることを示しており、当該値は100％未満であることから、使用料の見直しに向けた検討が必要です。
④企業債残高対給水収益比率は、給水収益に対する企業債残高の割合で、企業債残高の規模を表す指標です。近年、浄水場建設に係る企業債を発行したため増加しています。
⑤料金回収率は、100％以上で給水に係る費用が給水収益で賄えていることを示しており、当該値が100%以下のため、料金収入の見直しに向けた検討が必要です。
⑥給水原価は、有収水量1㎥あたり、どれだけの費用がかかっているかを表す指標であり、類似団体平均値を上回っています。
⑦施設利用率は、一日配水能力に対する平均配水量の割合で、施設の利用状況や適正規模を判断する指標であり、類似団体平均値を上回っています。
⑧有収率は、施設の稼働が収益につながっているかを判断する指標であり、100％を下回っている場合、漏水が発生していることにつながります。100%を下回っており、漏水やメーター不感等が予想されるため、改善が必要です。</t>
    <rPh sb="1" eb="3">
      <t>ケイジョウ</t>
    </rPh>
    <rPh sb="280" eb="281">
      <t>ウエ</t>
    </rPh>
    <phoneticPr fontId="4"/>
  </si>
  <si>
    <t>①有形固定資産減価償却率は、償却対象資産の減価償却がどの程度進んでいるかを表す指標で、資産の老朽化度合を把握できるものであり、令和5～6年度にかけて浄水場の建て替えを行ったため、類似団体平均値を下回っています。
②管路経年化率は、法定耐用年数を超えた管路延長の割合を表す指標で、管路の老朽化度合を把握できるものであり、類似団体平均値を上回っています。道路改修等と合わせた管路更新等、効率的・計画的な管路更新を図ります。
③管路更新率は、当該年度に更新した管路延長の割合を示す指標で、管路の更新ペースや状況が把握できるものであり、数値が1％の場合、すべての管路を更新するのに100年かかることとなります。道路改修等と合わせた管路更新等、効率的・計画的な管路更新を図ります。</t>
    <rPh sb="1" eb="7">
      <t>ユウケイコテイシサン</t>
    </rPh>
    <rPh sb="7" eb="12">
      <t>ゲンカショウキャクリツ</t>
    </rPh>
    <rPh sb="52" eb="54">
      <t>ハアク</t>
    </rPh>
    <rPh sb="63" eb="65">
      <t>レイワ</t>
    </rPh>
    <rPh sb="68" eb="70">
      <t>ネンド</t>
    </rPh>
    <rPh sb="74" eb="77">
      <t>ジョウスイジョウ</t>
    </rPh>
    <rPh sb="78" eb="79">
      <t>タ</t>
    </rPh>
    <rPh sb="80" eb="81">
      <t>カ</t>
    </rPh>
    <rPh sb="83" eb="84">
      <t>オコナ</t>
    </rPh>
    <rPh sb="89" eb="93">
      <t>ルイジダンタイ</t>
    </rPh>
    <rPh sb="93" eb="96">
      <t>ヘイキンチ</t>
    </rPh>
    <rPh sb="97" eb="99">
      <t>シタマワ</t>
    </rPh>
    <rPh sb="107" eb="109">
      <t>カンロ</t>
    </rPh>
    <rPh sb="109" eb="111">
      <t>ケイネン</t>
    </rPh>
    <rPh sb="111" eb="112">
      <t>カ</t>
    </rPh>
    <rPh sb="112" eb="113">
      <t>リツ</t>
    </rPh>
    <rPh sb="148" eb="150">
      <t>ハアク</t>
    </rPh>
    <rPh sb="159" eb="163">
      <t>ルイジダンタイ</t>
    </rPh>
    <rPh sb="163" eb="166">
      <t>ヘイキンチ</t>
    </rPh>
    <rPh sb="167" eb="169">
      <t>ウワマワ</t>
    </rPh>
    <rPh sb="175" eb="177">
      <t>ドウロ</t>
    </rPh>
    <rPh sb="177" eb="179">
      <t>カイシュウ</t>
    </rPh>
    <rPh sb="179" eb="180">
      <t>ナド</t>
    </rPh>
    <rPh sb="181" eb="182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</si>
</sst>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9-485A-9726-2B1074443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9-485A-9726-2B1074443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3-420C-AD5F-0A7BF003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3-420C-AD5F-0A7BF0035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0-4437-85E7-9444B609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0-4437-85E7-9444B609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7-4185-880D-28C2972D1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7-4185-880D-28C2972D1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622-9492-121FF4393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E-4622-9492-121FF4393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65.260000000000005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B-4177-841C-E4B86364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B-4177-841C-E4B863648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35.479999999999997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4-43B9-BF40-E1362F0C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4-43B9-BF40-E1362F0CA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8-4EAF-AA06-DD08EEE8F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8-4EAF-AA06-DD08EEE8F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2333.85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6F-4B6C-9C24-1B212BA0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958.97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F-4B6C-9C24-1B212BA0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8BB-8B1D-D419B2A11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E-48BB-8B1D-D419B2A11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E3-47BD-A684-6AFA0B80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279.83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3-47BD-A684-6AFA0B80E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【285.60】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L41" zoomScale="70" zoomScaleNormal="70" workbookViewId="0">
      <selection activeCell="BK53" sqref="BK53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北海道　下川町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簡易水道事業</v>
      </c>
      <c r="Q8" s="74"/>
      <c r="R8" s="74"/>
      <c r="S8" s="74"/>
      <c r="T8" s="74"/>
      <c r="U8" s="74"/>
      <c r="V8" s="74"/>
      <c r="W8" s="74" t="str">
        <f>データ!$L$6</f>
        <v>C3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2836</v>
      </c>
      <c r="AM8" s="65"/>
      <c r="AN8" s="65"/>
      <c r="AO8" s="65"/>
      <c r="AP8" s="65"/>
      <c r="AQ8" s="65"/>
      <c r="AR8" s="65"/>
      <c r="AS8" s="65"/>
      <c r="AT8" s="36">
        <f>データ!$S$6</f>
        <v>644.54</v>
      </c>
      <c r="AU8" s="37"/>
      <c r="AV8" s="37"/>
      <c r="AW8" s="37"/>
      <c r="AX8" s="37"/>
      <c r="AY8" s="37"/>
      <c r="AZ8" s="37"/>
      <c r="BA8" s="37"/>
      <c r="BB8" s="54">
        <f>データ!$T$6</f>
        <v>4.4000000000000004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39.76</v>
      </c>
      <c r="J10" s="37"/>
      <c r="K10" s="37"/>
      <c r="L10" s="37"/>
      <c r="M10" s="37"/>
      <c r="N10" s="37"/>
      <c r="O10" s="64"/>
      <c r="P10" s="54">
        <f>データ!$P$6</f>
        <v>93.19</v>
      </c>
      <c r="Q10" s="54"/>
      <c r="R10" s="54"/>
      <c r="S10" s="54"/>
      <c r="T10" s="54"/>
      <c r="U10" s="54"/>
      <c r="V10" s="54"/>
      <c r="W10" s="65">
        <f>データ!$Q$6</f>
        <v>4873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2602</v>
      </c>
      <c r="AM10" s="65"/>
      <c r="AN10" s="65"/>
      <c r="AO10" s="65"/>
      <c r="AP10" s="65"/>
      <c r="AQ10" s="65"/>
      <c r="AR10" s="65"/>
      <c r="AS10" s="65"/>
      <c r="AT10" s="36">
        <f>データ!$V$6</f>
        <v>29.99</v>
      </c>
      <c r="AU10" s="37"/>
      <c r="AV10" s="37"/>
      <c r="AW10" s="37"/>
      <c r="AX10" s="37"/>
      <c r="AY10" s="37"/>
      <c r="AZ10" s="37"/>
      <c r="BA10" s="37"/>
      <c r="BB10" s="54">
        <f>データ!$W$6</f>
        <v>86.76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111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109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【102.02】</v>
      </c>
      <c r="F85" s="13" t="str">
        <f>データ!AS6</f>
        <v>【26.96】</v>
      </c>
      <c r="G85" s="13" t="str">
        <f>データ!BD6</f>
        <v>【142.39】</v>
      </c>
      <c r="H85" s="13" t="str">
        <f>データ!BO6</f>
        <v>【1,043.36】</v>
      </c>
      <c r="I85" s="13" t="str">
        <f>データ!BZ6</f>
        <v>【56.19】</v>
      </c>
      <c r="J85" s="13" t="str">
        <f>データ!CK6</f>
        <v>【285.60】</v>
      </c>
      <c r="K85" s="13" t="str">
        <f>データ!CV6</f>
        <v>【48.33】</v>
      </c>
      <c r="L85" s="13" t="str">
        <f>データ!DG6</f>
        <v>【70.34】</v>
      </c>
      <c r="M85" s="13" t="str">
        <f>データ!DR6</f>
        <v>【35.50】</v>
      </c>
      <c r="N85" s="13" t="str">
        <f>データ!EC6</f>
        <v>【16.16】</v>
      </c>
      <c r="O85" s="13" t="str">
        <f>データ!EN6</f>
        <v>【0.28】</v>
      </c>
    </row>
  </sheetData>
  <sheetProtection algorithmName="SHA-512" hashValue="yonLgDHeNCT9uDexjRJCGdwHgz6S/wFY8bWMNuxt6EILweYlD3nP13TRw3VqHqePVvUa8qhhKGksdKQ0WUoSVg==" saltValue="DP/Y27TJ4k5vlDf4vLCze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14681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5</v>
      </c>
      <c r="H6" s="20" t="str">
        <f t="shared" si="3"/>
        <v>北海道　下川町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C3</v>
      </c>
      <c r="M6" s="20" t="str">
        <f t="shared" si="3"/>
        <v>非設置</v>
      </c>
      <c r="N6" s="21" t="str">
        <f t="shared" si="3"/>
        <v>-</v>
      </c>
      <c r="O6" s="21">
        <f t="shared" si="3"/>
        <v>39.76</v>
      </c>
      <c r="P6" s="21">
        <f t="shared" si="3"/>
        <v>93.19</v>
      </c>
      <c r="Q6" s="21">
        <f t="shared" si="3"/>
        <v>4873</v>
      </c>
      <c r="R6" s="21">
        <f t="shared" si="3"/>
        <v>2836</v>
      </c>
      <c r="S6" s="21">
        <f t="shared" si="3"/>
        <v>644.54</v>
      </c>
      <c r="T6" s="21">
        <f t="shared" si="3"/>
        <v>4.4000000000000004</v>
      </c>
      <c r="U6" s="21">
        <f t="shared" si="3"/>
        <v>2602</v>
      </c>
      <c r="V6" s="21">
        <f t="shared" si="3"/>
        <v>29.99</v>
      </c>
      <c r="W6" s="21">
        <f t="shared" si="3"/>
        <v>86.76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 t="str">
        <f t="shared" si="4"/>
        <v>-</v>
      </c>
      <c r="AB6" s="22">
        <f t="shared" si="4"/>
        <v>47.28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 t="str">
        <f t="shared" si="4"/>
        <v>-</v>
      </c>
      <c r="AG6" s="22">
        <f t="shared" si="4"/>
        <v>101.77</v>
      </c>
      <c r="AH6" s="21" t="str">
        <f>IF(AH7="","",IF(AH7="-","【-】","【"&amp;SUBSTITUTE(TEXT(AH7,"#,##0.00"),"-","△")&amp;"】"))</f>
        <v>【102.02】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2" t="str">
        <f t="shared" si="5"/>
        <v>-</v>
      </c>
      <c r="AM6" s="22">
        <f t="shared" si="5"/>
        <v>35.479999999999997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 t="str">
        <f t="shared" si="5"/>
        <v>-</v>
      </c>
      <c r="AR6" s="22">
        <f t="shared" si="5"/>
        <v>16.12</v>
      </c>
      <c r="AS6" s="21" t="str">
        <f>IF(AS7="","",IF(AS7="-","【-】","【"&amp;SUBSTITUTE(TEXT(AS7,"#,##0.00"),"-","△")&amp;"】"))</f>
        <v>【26.96】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 t="str">
        <f t="shared" si="6"/>
        <v>-</v>
      </c>
      <c r="AX6" s="22">
        <f t="shared" si="6"/>
        <v>129.34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 t="str">
        <f t="shared" si="6"/>
        <v>-</v>
      </c>
      <c r="BC6" s="22">
        <f t="shared" si="6"/>
        <v>157.71</v>
      </c>
      <c r="BD6" s="21" t="str">
        <f>IF(BD7="","",IF(BD7="-","【-】","【"&amp;SUBSTITUTE(TEXT(BD7,"#,##0.00"),"-","△")&amp;"】"))</f>
        <v>【142.39】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 t="str">
        <f t="shared" si="7"/>
        <v>-</v>
      </c>
      <c r="BI6" s="22">
        <f t="shared" si="7"/>
        <v>2333.85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 t="str">
        <f t="shared" si="7"/>
        <v>-</v>
      </c>
      <c r="BN6" s="22">
        <f t="shared" si="7"/>
        <v>958.97</v>
      </c>
      <c r="BO6" s="21" t="str">
        <f>IF(BO7="","",IF(BO7="-","【-】","【"&amp;SUBSTITUTE(TEXT(BO7,"#,##0.00"),"-","△")&amp;"】"))</f>
        <v>【1,043.36】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 t="str">
        <f t="shared" si="8"/>
        <v>-</v>
      </c>
      <c r="BT6" s="22">
        <f t="shared" si="8"/>
        <v>37.25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 t="str">
        <f t="shared" si="8"/>
        <v>-</v>
      </c>
      <c r="BY6" s="22">
        <f t="shared" si="8"/>
        <v>61.25</v>
      </c>
      <c r="BZ6" s="21" t="str">
        <f>IF(BZ7="","",IF(BZ7="-","【-】","【"&amp;SUBSTITUTE(TEXT(BZ7,"#,##0.00"),"-","△")&amp;"】"))</f>
        <v>【56.19】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 t="str">
        <f t="shared" si="9"/>
        <v>-</v>
      </c>
      <c r="CE6" s="22">
        <f t="shared" si="9"/>
        <v>576.75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 t="str">
        <f t="shared" si="9"/>
        <v>-</v>
      </c>
      <c r="CJ6" s="22">
        <f t="shared" si="9"/>
        <v>279.83</v>
      </c>
      <c r="CK6" s="21" t="str">
        <f>IF(CK7="","",IF(CK7="-","【-】","【"&amp;SUBSTITUTE(TEXT(CK7,"#,##0.00"),"-","△")&amp;"】"))</f>
        <v>【285.60】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 t="str">
        <f t="shared" si="10"/>
        <v>-</v>
      </c>
      <c r="CP6" s="22">
        <f t="shared" si="10"/>
        <v>70.87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 t="str">
        <f t="shared" si="10"/>
        <v>-</v>
      </c>
      <c r="CU6" s="22">
        <f t="shared" si="10"/>
        <v>54.69</v>
      </c>
      <c r="CV6" s="21" t="str">
        <f>IF(CV7="","",IF(CV7="-","【-】","【"&amp;SUBSTITUTE(TEXT(CV7,"#,##0.00"),"-","△")&amp;"】"))</f>
        <v>【48.33】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 t="str">
        <f t="shared" si="11"/>
        <v>-</v>
      </c>
      <c r="DA6" s="22">
        <f t="shared" si="11"/>
        <v>61.77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 t="str">
        <f t="shared" si="11"/>
        <v>-</v>
      </c>
      <c r="DF6" s="22">
        <f t="shared" si="11"/>
        <v>71.44</v>
      </c>
      <c r="DG6" s="21" t="str">
        <f>IF(DG7="","",IF(DG7="-","【-】","【"&amp;SUBSTITUTE(TEXT(DG7,"#,##0.00"),"-","△")&amp;"】"))</f>
        <v>【70.34】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 t="str">
        <f t="shared" si="12"/>
        <v>-</v>
      </c>
      <c r="DL6" s="22">
        <f t="shared" si="12"/>
        <v>4.32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 t="str">
        <f t="shared" si="12"/>
        <v>-</v>
      </c>
      <c r="DQ6" s="22">
        <f t="shared" si="12"/>
        <v>37.1</v>
      </c>
      <c r="DR6" s="21" t="str">
        <f>IF(DR7="","",IF(DR7="-","【-】","【"&amp;SUBSTITUTE(TEXT(DR7,"#,##0.00"),"-","△")&amp;"】"))</f>
        <v>【35.50】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 t="str">
        <f t="shared" si="13"/>
        <v>-</v>
      </c>
      <c r="DW6" s="22">
        <f t="shared" si="13"/>
        <v>65.260000000000005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 t="str">
        <f t="shared" si="13"/>
        <v>-</v>
      </c>
      <c r="EB6" s="22">
        <f t="shared" si="13"/>
        <v>18.22</v>
      </c>
      <c r="EC6" s="21" t="str">
        <f>IF(EC7="","",IF(EC7="-","【-】","【"&amp;SUBSTITUTE(TEXT(EC7,"#,##0.00"),"-","△")&amp;"】"))</f>
        <v>【16.16】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 t="str">
        <f t="shared" si="14"/>
        <v>-</v>
      </c>
      <c r="EH6" s="22">
        <f t="shared" si="14"/>
        <v>0.21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 t="str">
        <f t="shared" si="14"/>
        <v>-</v>
      </c>
      <c r="EM6" s="22">
        <f t="shared" si="14"/>
        <v>0.32</v>
      </c>
      <c r="EN6" s="21" t="str">
        <f>IF(EN7="","",IF(EN7="-","【-】","【"&amp;SUBSTITUTE(TEXT(EN7,"#,##0.00"),"-","△")&amp;"】"))</f>
        <v>【0.28】</v>
      </c>
    </row>
    <row r="7" spans="1:144" s="23" customFormat="1" x14ac:dyDescent="0.2">
      <c r="A7" s="15"/>
      <c r="B7" s="24">
        <v>2024</v>
      </c>
      <c r="C7" s="24">
        <v>14681</v>
      </c>
      <c r="D7" s="24">
        <v>46</v>
      </c>
      <c r="E7" s="24">
        <v>1</v>
      </c>
      <c r="F7" s="24">
        <v>0</v>
      </c>
      <c r="G7" s="24">
        <v>5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39.76</v>
      </c>
      <c r="P7" s="25">
        <v>93.19</v>
      </c>
      <c r="Q7" s="25">
        <v>4873</v>
      </c>
      <c r="R7" s="25">
        <v>2836</v>
      </c>
      <c r="S7" s="25">
        <v>644.54</v>
      </c>
      <c r="T7" s="25">
        <v>4.4000000000000004</v>
      </c>
      <c r="U7" s="25">
        <v>2602</v>
      </c>
      <c r="V7" s="25">
        <v>29.99</v>
      </c>
      <c r="W7" s="25">
        <v>86.76</v>
      </c>
      <c r="X7" s="25" t="s">
        <v>99</v>
      </c>
      <c r="Y7" s="25" t="s">
        <v>99</v>
      </c>
      <c r="Z7" s="25" t="s">
        <v>99</v>
      </c>
      <c r="AA7" s="25" t="s">
        <v>99</v>
      </c>
      <c r="AB7" s="25">
        <v>47.28</v>
      </c>
      <c r="AC7" s="25" t="s">
        <v>99</v>
      </c>
      <c r="AD7" s="25" t="s">
        <v>99</v>
      </c>
      <c r="AE7" s="25" t="s">
        <v>99</v>
      </c>
      <c r="AF7" s="25" t="s">
        <v>99</v>
      </c>
      <c r="AG7" s="25">
        <v>101.77</v>
      </c>
      <c r="AH7" s="25">
        <v>102.02</v>
      </c>
      <c r="AI7" s="25" t="s">
        <v>99</v>
      </c>
      <c r="AJ7" s="25" t="s">
        <v>99</v>
      </c>
      <c r="AK7" s="25" t="s">
        <v>99</v>
      </c>
      <c r="AL7" s="25" t="s">
        <v>99</v>
      </c>
      <c r="AM7" s="25">
        <v>35.479999999999997</v>
      </c>
      <c r="AN7" s="25" t="s">
        <v>99</v>
      </c>
      <c r="AO7" s="25" t="s">
        <v>99</v>
      </c>
      <c r="AP7" s="25" t="s">
        <v>99</v>
      </c>
      <c r="AQ7" s="25" t="s">
        <v>99</v>
      </c>
      <c r="AR7" s="25">
        <v>16.12</v>
      </c>
      <c r="AS7" s="25">
        <v>26.96</v>
      </c>
      <c r="AT7" s="25" t="s">
        <v>99</v>
      </c>
      <c r="AU7" s="25" t="s">
        <v>99</v>
      </c>
      <c r="AV7" s="25" t="s">
        <v>99</v>
      </c>
      <c r="AW7" s="25" t="s">
        <v>99</v>
      </c>
      <c r="AX7" s="25">
        <v>129.34</v>
      </c>
      <c r="AY7" s="25" t="s">
        <v>99</v>
      </c>
      <c r="AZ7" s="25" t="s">
        <v>99</v>
      </c>
      <c r="BA7" s="25" t="s">
        <v>99</v>
      </c>
      <c r="BB7" s="25" t="s">
        <v>99</v>
      </c>
      <c r="BC7" s="25">
        <v>157.71</v>
      </c>
      <c r="BD7" s="25">
        <v>142.38999999999999</v>
      </c>
      <c r="BE7" s="25" t="s">
        <v>99</v>
      </c>
      <c r="BF7" s="25" t="s">
        <v>99</v>
      </c>
      <c r="BG7" s="25" t="s">
        <v>99</v>
      </c>
      <c r="BH7" s="25" t="s">
        <v>99</v>
      </c>
      <c r="BI7" s="25">
        <v>2333.85</v>
      </c>
      <c r="BJ7" s="25" t="s">
        <v>99</v>
      </c>
      <c r="BK7" s="25" t="s">
        <v>99</v>
      </c>
      <c r="BL7" s="25" t="s">
        <v>99</v>
      </c>
      <c r="BM7" s="25" t="s">
        <v>99</v>
      </c>
      <c r="BN7" s="25">
        <v>958.97</v>
      </c>
      <c r="BO7" s="25">
        <v>1043.3599999999999</v>
      </c>
      <c r="BP7" s="25" t="s">
        <v>99</v>
      </c>
      <c r="BQ7" s="25" t="s">
        <v>99</v>
      </c>
      <c r="BR7" s="25" t="s">
        <v>99</v>
      </c>
      <c r="BS7" s="25" t="s">
        <v>99</v>
      </c>
      <c r="BT7" s="25">
        <v>37.25</v>
      </c>
      <c r="BU7" s="25" t="s">
        <v>99</v>
      </c>
      <c r="BV7" s="25" t="s">
        <v>99</v>
      </c>
      <c r="BW7" s="25" t="s">
        <v>99</v>
      </c>
      <c r="BX7" s="25" t="s">
        <v>99</v>
      </c>
      <c r="BY7" s="25">
        <v>61.25</v>
      </c>
      <c r="BZ7" s="25">
        <v>56.19</v>
      </c>
      <c r="CA7" s="25" t="s">
        <v>99</v>
      </c>
      <c r="CB7" s="25" t="s">
        <v>99</v>
      </c>
      <c r="CC7" s="25" t="s">
        <v>99</v>
      </c>
      <c r="CD7" s="25" t="s">
        <v>99</v>
      </c>
      <c r="CE7" s="25">
        <v>576.75</v>
      </c>
      <c r="CF7" s="25" t="s">
        <v>99</v>
      </c>
      <c r="CG7" s="25" t="s">
        <v>99</v>
      </c>
      <c r="CH7" s="25" t="s">
        <v>99</v>
      </c>
      <c r="CI7" s="25" t="s">
        <v>99</v>
      </c>
      <c r="CJ7" s="25">
        <v>279.83</v>
      </c>
      <c r="CK7" s="25">
        <v>285.60000000000002</v>
      </c>
      <c r="CL7" s="25" t="s">
        <v>99</v>
      </c>
      <c r="CM7" s="25" t="s">
        <v>99</v>
      </c>
      <c r="CN7" s="25" t="s">
        <v>99</v>
      </c>
      <c r="CO7" s="25" t="s">
        <v>99</v>
      </c>
      <c r="CP7" s="25">
        <v>70.87</v>
      </c>
      <c r="CQ7" s="25" t="s">
        <v>99</v>
      </c>
      <c r="CR7" s="25" t="s">
        <v>99</v>
      </c>
      <c r="CS7" s="25" t="s">
        <v>99</v>
      </c>
      <c r="CT7" s="25" t="s">
        <v>99</v>
      </c>
      <c r="CU7" s="25">
        <v>54.69</v>
      </c>
      <c r="CV7" s="25">
        <v>48.33</v>
      </c>
      <c r="CW7" s="25" t="s">
        <v>99</v>
      </c>
      <c r="CX7" s="25" t="s">
        <v>99</v>
      </c>
      <c r="CY7" s="25" t="s">
        <v>99</v>
      </c>
      <c r="CZ7" s="25" t="s">
        <v>99</v>
      </c>
      <c r="DA7" s="25">
        <v>61.77</v>
      </c>
      <c r="DB7" s="25" t="s">
        <v>99</v>
      </c>
      <c r="DC7" s="25" t="s">
        <v>99</v>
      </c>
      <c r="DD7" s="25" t="s">
        <v>99</v>
      </c>
      <c r="DE7" s="25" t="s">
        <v>99</v>
      </c>
      <c r="DF7" s="25">
        <v>71.44</v>
      </c>
      <c r="DG7" s="25">
        <v>70.34</v>
      </c>
      <c r="DH7" s="25" t="s">
        <v>99</v>
      </c>
      <c r="DI7" s="25" t="s">
        <v>99</v>
      </c>
      <c r="DJ7" s="25" t="s">
        <v>99</v>
      </c>
      <c r="DK7" s="25" t="s">
        <v>99</v>
      </c>
      <c r="DL7" s="25">
        <v>4.32</v>
      </c>
      <c r="DM7" s="25" t="s">
        <v>99</v>
      </c>
      <c r="DN7" s="25" t="s">
        <v>99</v>
      </c>
      <c r="DO7" s="25" t="s">
        <v>99</v>
      </c>
      <c r="DP7" s="25" t="s">
        <v>99</v>
      </c>
      <c r="DQ7" s="25">
        <v>37.1</v>
      </c>
      <c r="DR7" s="25">
        <v>35.5</v>
      </c>
      <c r="DS7" s="25" t="s">
        <v>99</v>
      </c>
      <c r="DT7" s="25" t="s">
        <v>99</v>
      </c>
      <c r="DU7" s="25" t="s">
        <v>99</v>
      </c>
      <c r="DV7" s="25" t="s">
        <v>99</v>
      </c>
      <c r="DW7" s="25">
        <v>65.260000000000005</v>
      </c>
      <c r="DX7" s="25" t="s">
        <v>99</v>
      </c>
      <c r="DY7" s="25" t="s">
        <v>99</v>
      </c>
      <c r="DZ7" s="25" t="s">
        <v>99</v>
      </c>
      <c r="EA7" s="25" t="s">
        <v>99</v>
      </c>
      <c r="EB7" s="25">
        <v>18.22</v>
      </c>
      <c r="EC7" s="25">
        <v>16.16</v>
      </c>
      <c r="ED7" s="25" t="s">
        <v>99</v>
      </c>
      <c r="EE7" s="25" t="s">
        <v>99</v>
      </c>
      <c r="EF7" s="25" t="s">
        <v>99</v>
      </c>
      <c r="EG7" s="25" t="s">
        <v>99</v>
      </c>
      <c r="EH7" s="25">
        <v>0.21</v>
      </c>
      <c r="EI7" s="25" t="s">
        <v>99</v>
      </c>
      <c r="EJ7" s="25" t="s">
        <v>99</v>
      </c>
      <c r="EK7" s="25" t="s">
        <v>99</v>
      </c>
      <c r="EL7" s="25" t="s">
        <v>99</v>
      </c>
      <c r="EM7" s="25">
        <v>0.32</v>
      </c>
      <c r="EN7" s="25">
        <v>0.28000000000000003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2025-12-12T09:09:39Z</dcterms:created>
  <dcterms:modified xsi:type="dcterms:W3CDTF">2026-02-05T00:34:31Z</dcterms:modified>
  <cp:category/>
</cp:coreProperties>
</file>