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72.16.51.40\総務-企g\☆　財政担当\11公営企業関係\03調査報告\R4\2023.1.11_公営企業に係る経営比較分析表（令和３年度決算）の分析等について(照会)\03 確認\"/>
    </mc:Choice>
  </mc:AlternateContent>
  <xr:revisionPtr revIDLastSave="0" documentId="8_{F36B39E8-3CF1-4FA4-8D6F-C678B51294D7}" xr6:coauthVersionLast="45" xr6:coauthVersionMax="45" xr10:uidLastSave="{00000000-0000-0000-0000-000000000000}"/>
  <workbookProtection workbookAlgorithmName="SHA-512" workbookHashValue="Oq6bt6gUOjc8FY+pRKTlVjLFaklVl9r5dlSusYBlMAJetfi69e9t4P2j4GF9oU37JrrYfHDifcW0c2wO8NQx0g==" workbookSaltValue="HvFNaOZoxHcTDGgFavCvBw==" workbookSpinCount="100000" lockStructure="1"/>
  <bookViews>
    <workbookView xWindow="-60" yWindow="0" windowWidth="18030" windowHeight="14655" xr2:uid="{00000000-000D-0000-FFFF-FFFF00000000}"/>
  </bookViews>
  <sheets>
    <sheet name="法非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<sst xmlns="http://schemas.openxmlformats.org/spreadsheetml/2006/main" count="233" uniqueCount="118">
  <si>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</si>
  <si>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</si>
  <si>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</si>
  <si>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</si>
  <si>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</si>
  <si>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</si>
  <si>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</si>
  <si>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</si>
  <si>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</si>
  <si>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</si>
  <si>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</si>
  <si>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</si>
  <si>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</si>
  <si>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</si>
  <si>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</si>
  <si>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</si>
  <si>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</si>
  <si>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</si>
  <si>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</si>
  <si>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</si>
  <si>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</si>
  <si>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</si>
  <si>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</si>
  <si>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</si>
  <si>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</si>
  <si>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</si>
  <si>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</si>
  <si>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</si>
  <si>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</si>
  <si>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</si>
  <si>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</si>
  <si>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</si>
  <si>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</si>
  <si>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</si>
  <si>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</si>
  <si>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</si>
  <si>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</si>
  <si>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</si>
  <si>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</si>
  <si>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</si>
  <si>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</si>
  <si>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</si>
  <si>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</si>
  <si>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</si>
  <si>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</si>
  <si>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</si>
  <si>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</si>
  <si>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</si>
  <si>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</si>
  <si>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</si>
  <si>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</si>
  <si>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</si>
  <si>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</si>
  <si>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</si>
  <si>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</si>
  <si>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</si>
  <si>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</si>
  <si>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</si>
  <si>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</si>
  <si>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</si>
  <si>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</si>
  <si>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</si>
  <si>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</si>
  <si>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</si>
  <si>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</si>
  <si>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</si>
  <si>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</si>
  <si>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</si>
  <si>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</si>
  <si>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</si>
  <si>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</si>
  <si>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</si>
  <si>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</si>
  <si>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</si>
  <si>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</si>
  <si>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</si>
  <si>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</si>
  <si>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</si>
  <si>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</si>
  <si>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</si>
  <si>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</si>
  <si>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</si>
  <si>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</si>
  <si>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</si>
  <si>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</si>
  <si>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</si>
  <si>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</si>
  <si>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</si>
  <si>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</si>
  <si>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</si>
  <si>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</si>
  <si>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</si>
  <si>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</si>
  <si>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</si>
  <si>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</si>
  <si>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</si>
  <si>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下川町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</si>
  <si>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</si>
  <si>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</si>
  <si>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</si>
  <si>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</si>
  <si>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</si>
  <si>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</si>
  <si>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</si>
  <si>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</si>
  <si>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</si>
  <si>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</si>
  <si>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</si>
  <si>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</si>
  <si>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</si>
  <si>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</si>
  <si>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</si>
  <si>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</si>
  <si>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</si>
  <si>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</si>
  <si>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本町の簡易水道は、昭和44年2月に給水開始した「下川簡易水道」、昭和48年12月に給水開始した「一の橋簡易水道」の2つの簡易水道があり、それぞれ建設後40年以上を経過しています。
　今後、施設等の再整備が必要な状況にあり、更新等の財源を確保していく必要がある一方で、人口減少による料金収入の減収が見込まれます。
　安全で安心な水道水を継続的に供給していくためにも、将来人口や更新投資を踏まえ、料金収入の見直しに向けた検討や、施設等を適正な規模へ更新していく必要があります。</t>
    <phoneticPr fontId="4"/>
  </si>
  <si>
    <t>③管路更新率は、当該年度に更新した管路延長の割合を示す指標で、管路の更新ペースや状況が把握できるものであり、数値が1％の場合、すべての管路を更新するのに100年かかることとなります。
　令和3年度中に更新した管路はありませんが、道路改修等と合わせた管路更新等、効率的・計画的な管路更新を図ります。</t>
    <phoneticPr fontId="4"/>
  </si>
  <si>
    <t>①収益的収支比率は、100％以上で単年度の収支が黒字であることを示しており、当該値は100％以上で、類似団体平均値を上回っています。
④企業債残高対給水収益比率は、給水収益に対する企業債残高の割合で、企業債残高の規模を表す指標であり、平成16年度末の企業債の償還終了以降、平成27年度まで企業債を発行してこなかったことからも類似団体平均値を下回っています。
⑤料金回収率は、100％以上で給水に係る費用が給水収益で賄えていることを示しており、当該値が100%以上となっております。
⑥給水原価は、有収水量1㎥あたり、どれだけの費用がかかっているかを表す指標であり、類似団体平均値を下回っています。
⑦施設利用率は、一日配水能力に対する平均配水量の割合で、施設の利用状況や適正規模を判断する指標であり、類似団体平均値を上回っています。
⑧有収率は、施設の稼働が収益につながっているかを判断する指標であり、100％を下回っている場合、漏水が発生していることにつながります。100%を下回っており、漏水やメーター不感等が予想されるため、改善が必要です。</t>
    <rPh sb="439" eb="441">
      <t>シタマワ</t>
    </rPh>
    <rPh sb="446" eb="448">
      <t>ロウスイ</t>
    </rPh>
    <rPh sb="453" eb="454">
      <t>フ</t>
    </rPh>
    <rPh sb="454" eb="455">
      <t>カン</t>
    </rPh>
    <rPh sb="455" eb="456">
      <t>トウ</t>
    </rPh>
    <rPh sb="457" eb="459">
      <t>ヨソウ</t>
    </rPh>
    <rPh sb="465" eb="467">
      <t>カイゼン</t>
    </rPh>
    <rPh sb="468" eb="4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</si>
</sst>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E-4BB8-A269-C5B065C9792F}"/>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574E-4BB8-A269-C5B065C9792F}"/>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62.84</c:v>
                </c:pt>
                <c:pt idx="1">
                  <c:v>63.22</c:v>
                </c:pt>
                <c:pt idx="2">
                  <c:v>62.64</c:v>
                </c:pt>
                <c:pt idx="3">
                  <c:v>64.400000000000006</c:v>
                </c:pt>
                <c:pt idx="4">
                  <c:v>68.040000000000006</c:v>
                </c:pt>
              </c:numCache>
            </c:numRef>
          </c:val>
          <c:extLst>
            <c:ext xmlns:c16="http://schemas.microsoft.com/office/drawing/2014/chart" uri="{C3380CC4-5D6E-409C-BE32-E72D297353CC}">
              <c16:uniqueId val="{00000000-BBE8-4D29-9695-8984EC039C7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BBE8-4D29-9695-8984EC039C7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75.84</c:v>
                </c:pt>
                <c:pt idx="1">
                  <c:v>73</c:v>
                </c:pt>
                <c:pt idx="2">
                  <c:v>72.09</c:v>
                </c:pt>
                <c:pt idx="3">
                  <c:v>71.03</c:v>
                </c:pt>
                <c:pt idx="4">
                  <c:v>66.87</c:v>
                </c:pt>
              </c:numCache>
            </c:numRef>
          </c:val>
          <c:extLst>
            <c:ext xmlns:c16="http://schemas.microsoft.com/office/drawing/2014/chart" uri="{C3380CC4-5D6E-409C-BE32-E72D297353CC}">
              <c16:uniqueId val="{00000000-82FF-44B2-9668-368D5BF52E15}"/>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82FF-44B2-9668-368D5BF52E15}"/>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106.52</c:v>
                </c:pt>
                <c:pt idx="1">
                  <c:v>103.87</c:v>
                </c:pt>
                <c:pt idx="2">
                  <c:v>103.69</c:v>
                </c:pt>
                <c:pt idx="3">
                  <c:v>110.17</c:v>
                </c:pt>
                <c:pt idx="4">
                  <c:v>101.49</c:v>
                </c:pt>
              </c:numCache>
            </c:numRef>
          </c:val>
          <c:extLst>
            <c:ext xmlns:c16="http://schemas.microsoft.com/office/drawing/2014/chart" uri="{C3380CC4-5D6E-409C-BE32-E72D297353CC}">
              <c16:uniqueId val="{00000000-5B1C-4F14-87B7-7CEB96CCC67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5B1C-4F14-87B7-7CEB96CCC67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AC-40EF-831B-38B78592925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AC-40EF-831B-38B78592925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A0-476F-BA1F-59148B06DF4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A0-476F-BA1F-59148B06DF4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74-452B-8F94-5ECC4B0A801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74-452B-8F94-5ECC4B0A801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1-4B9D-A398-A788EBAE8D4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1-4B9D-A398-A788EBAE8D4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30.76</c:v>
                </c:pt>
                <c:pt idx="1">
                  <c:v>39.119999999999997</c:v>
                </c:pt>
                <c:pt idx="2">
                  <c:v>39.5</c:v>
                </c:pt>
                <c:pt idx="3">
                  <c:v>37.43</c:v>
                </c:pt>
                <c:pt idx="4">
                  <c:v>115.04</c:v>
                </c:pt>
              </c:numCache>
            </c:numRef>
          </c:val>
          <c:extLst>
            <c:ext xmlns:c16="http://schemas.microsoft.com/office/drawing/2014/chart" uri="{C3380CC4-5D6E-409C-BE32-E72D297353CC}">
              <c16:uniqueId val="{00000000-06E3-469A-8160-BC98DF331B1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06E3-469A-8160-BC98DF331B1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104.91</c:v>
                </c:pt>
                <c:pt idx="1">
                  <c:v>99.81</c:v>
                </c:pt>
                <c:pt idx="2">
                  <c:v>83.3</c:v>
                </c:pt>
                <c:pt idx="3">
                  <c:v>101.92</c:v>
                </c:pt>
                <c:pt idx="4">
                  <c:v>101.14</c:v>
                </c:pt>
              </c:numCache>
            </c:numRef>
          </c:val>
          <c:extLst>
            <c:ext xmlns:c16="http://schemas.microsoft.com/office/drawing/2014/chart" uri="{C3380CC4-5D6E-409C-BE32-E72D297353CC}">
              <c16:uniqueId val="{00000000-2B83-44CC-867E-C101B29F00F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2B83-44CC-867E-C101B29F00F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227.49</c:v>
                </c:pt>
                <c:pt idx="1">
                  <c:v>238.55</c:v>
                </c:pt>
                <c:pt idx="2">
                  <c:v>288.57</c:v>
                </c:pt>
                <c:pt idx="3">
                  <c:v>239.02</c:v>
                </c:pt>
                <c:pt idx="4">
                  <c:v>239.56</c:v>
                </c:pt>
              </c:numCache>
            </c:numRef>
          </c:val>
          <c:extLst>
            <c:ext xmlns:c16="http://schemas.microsoft.com/office/drawing/2014/chart" uri="{C3380CC4-5D6E-409C-BE32-E72D297353CC}">
              <c16:uniqueId val="{00000000-64BB-4275-B24A-9FB779D24DF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64BB-4275-B24A-9FB779D24DF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6"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下川町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3098</v>
      </c>
      <c r="AM8" s="37"/>
      <c r="AN8" s="37"/>
      <c r="AO8" s="37"/>
      <c r="AP8" s="37"/>
      <c r="AQ8" s="37"/>
      <c r="AR8" s="37"/>
      <c r="AS8" s="37"/>
      <c r="AT8" s="38">
        <f>データ!$S$6</f>
        <v>644.20000000000005</v>
      </c>
      <c r="AU8" s="38"/>
      <c r="AV8" s="38"/>
      <c r="AW8" s="38"/>
      <c r="AX8" s="38"/>
      <c r="AY8" s="38"/>
      <c r="AZ8" s="38"/>
      <c r="BA8" s="38"/>
      <c r="BB8" s="38">
        <f>データ!$T$6</f>
        <v>4.8099999999999996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93.86</v>
      </c>
      <c r="Q10" s="38"/>
      <c r="R10" s="38"/>
      <c r="S10" s="38"/>
      <c r="T10" s="38"/>
      <c r="U10" s="38"/>
      <c r="V10" s="38"/>
      <c r="W10" s="37">
        <f>データ!$Q$6</f>
        <v>4873</v>
      </c>
      <c r="X10" s="37"/>
      <c r="Y10" s="37"/>
      <c r="Z10" s="37"/>
      <c r="AA10" s="37"/>
      <c r="AB10" s="37"/>
      <c r="AC10" s="37"/>
      <c r="AD10" s="2"/>
      <c r="AE10" s="2"/>
      <c r="AF10" s="2"/>
      <c r="AG10" s="2"/>
      <c r="AH10" s="2"/>
      <c r="AI10" s="2"/>
      <c r="AJ10" s="2"/>
      <c r="AK10" s="2"/>
      <c r="AL10" s="37">
        <f>データ!$U$6</f>
        <v>2859</v>
      </c>
      <c r="AM10" s="37"/>
      <c r="AN10" s="37"/>
      <c r="AO10" s="37"/>
      <c r="AP10" s="37"/>
      <c r="AQ10" s="37"/>
      <c r="AR10" s="37"/>
      <c r="AS10" s="37"/>
      <c r="AT10" s="38">
        <f>データ!$V$6</f>
        <v>29.99</v>
      </c>
      <c r="AU10" s="38"/>
      <c r="AV10" s="38"/>
      <c r="AW10" s="38"/>
      <c r="AX10" s="38"/>
      <c r="AY10" s="38"/>
      <c r="AZ10" s="38"/>
      <c r="BA10" s="38"/>
      <c r="BB10" s="38">
        <f>データ!$W$6</f>
        <v>95.33</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OtId/IMz1hN7a5n5KgrKaVndiPvBKglP0qv28HIMmzX2Y3ok71djBplqVBryz7GdU1PJ3yj5ys5CAL6ChbH/Kg==" saltValue="ElmZ83UqqFfdGgd1eBmMG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14681</v>
      </c>
      <c r="D6" s="20">
        <f t="shared" si="3"/>
        <v>47</v>
      </c>
      <c r="E6" s="20">
        <f t="shared" si="3"/>
        <v>1</v>
      </c>
      <c r="F6" s="20">
        <f t="shared" si="3"/>
        <v>0</v>
      </c>
      <c r="G6" s="20">
        <f t="shared" si="3"/>
        <v>0</v>
      </c>
      <c r="H6" s="20" t="str">
        <f t="shared" si="3"/>
        <v>北海道　下川町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93.86</v>
      </c>
      <c r="Q6" s="21">
        <f t="shared" si="3"/>
        <v>4873</v>
      </c>
      <c r="R6" s="21">
        <f t="shared" si="3"/>
        <v>3098</v>
      </c>
      <c r="S6" s="21">
        <f t="shared" si="3"/>
        <v>644.20000000000005</v>
      </c>
      <c r="T6" s="21">
        <f t="shared" si="3"/>
        <v>4.8099999999999996</v>
      </c>
      <c r="U6" s="21">
        <f t="shared" si="3"/>
        <v>2859</v>
      </c>
      <c r="V6" s="21">
        <f t="shared" si="3"/>
        <v>29.99</v>
      </c>
      <c r="W6" s="21">
        <f t="shared" si="3"/>
        <v>95.33</v>
      </c>
      <c r="X6" s="22">
        <f>IF(X7="",NA(),X7)</f>
        <v>106.52</v>
      </c>
      <c r="Y6" s="22">
        <f t="shared" ref="Y6:AG6" si="4">IF(Y7="",NA(),Y7)</f>
        <v>103.87</v>
      </c>
      <c r="Z6" s="22">
        <f t="shared" si="4"/>
        <v>103.69</v>
      </c>
      <c r="AA6" s="22">
        <f t="shared" si="4"/>
        <v>110.17</v>
      </c>
      <c r="AB6" s="22">
        <f t="shared" si="4"/>
        <v>101.49</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30.76</v>
      </c>
      <c r="BF6" s="22">
        <f t="shared" ref="BF6:BN6" si="7">IF(BF7="",NA(),BF7)</f>
        <v>39.119999999999997</v>
      </c>
      <c r="BG6" s="22">
        <f t="shared" si="7"/>
        <v>39.5</v>
      </c>
      <c r="BH6" s="22">
        <f t="shared" si="7"/>
        <v>37.43</v>
      </c>
      <c r="BI6" s="22">
        <f t="shared" si="7"/>
        <v>115.04</v>
      </c>
      <c r="BJ6" s="22">
        <f t="shared" si="7"/>
        <v>1061.58</v>
      </c>
      <c r="BK6" s="22">
        <f t="shared" si="7"/>
        <v>1007.7</v>
      </c>
      <c r="BL6" s="22">
        <f t="shared" si="7"/>
        <v>1018.52</v>
      </c>
      <c r="BM6" s="22">
        <f t="shared" si="7"/>
        <v>949.61</v>
      </c>
      <c r="BN6" s="22">
        <f t="shared" si="7"/>
        <v>918.84</v>
      </c>
      <c r="BO6" s="21" t="str">
        <f>IF(BO7="","",IF(BO7="-","【-】","【"&amp;SUBSTITUTE(TEXT(BO7,"#,##0.00"),"-","△")&amp;"】"))</f>
        <v>【940.88】</v>
      </c>
      <c r="BP6" s="22">
        <f>IF(BP7="",NA(),BP7)</f>
        <v>104.91</v>
      </c>
      <c r="BQ6" s="22">
        <f t="shared" ref="BQ6:BY6" si="8">IF(BQ7="",NA(),BQ7)</f>
        <v>99.81</v>
      </c>
      <c r="BR6" s="22">
        <f t="shared" si="8"/>
        <v>83.3</v>
      </c>
      <c r="BS6" s="22">
        <f t="shared" si="8"/>
        <v>101.92</v>
      </c>
      <c r="BT6" s="22">
        <f t="shared" si="8"/>
        <v>101.14</v>
      </c>
      <c r="BU6" s="22">
        <f t="shared" si="8"/>
        <v>58.52</v>
      </c>
      <c r="BV6" s="22">
        <f t="shared" si="8"/>
        <v>59.22</v>
      </c>
      <c r="BW6" s="22">
        <f t="shared" si="8"/>
        <v>58.79</v>
      </c>
      <c r="BX6" s="22">
        <f t="shared" si="8"/>
        <v>58.41</v>
      </c>
      <c r="BY6" s="22">
        <f t="shared" si="8"/>
        <v>58.27</v>
      </c>
      <c r="BZ6" s="21" t="str">
        <f>IF(BZ7="","",IF(BZ7="-","【-】","【"&amp;SUBSTITUTE(TEXT(BZ7,"#,##0.00"),"-","△")&amp;"】"))</f>
        <v>【54.59】</v>
      </c>
      <c r="CA6" s="22">
        <f>IF(CA7="",NA(),CA7)</f>
        <v>227.49</v>
      </c>
      <c r="CB6" s="22">
        <f t="shared" ref="CB6:CJ6" si="9">IF(CB7="",NA(),CB7)</f>
        <v>238.55</v>
      </c>
      <c r="CC6" s="22">
        <f t="shared" si="9"/>
        <v>288.57</v>
      </c>
      <c r="CD6" s="22">
        <f t="shared" si="9"/>
        <v>239.02</v>
      </c>
      <c r="CE6" s="22">
        <f t="shared" si="9"/>
        <v>239.56</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62.84</v>
      </c>
      <c r="CM6" s="22">
        <f t="shared" ref="CM6:CU6" si="10">IF(CM7="",NA(),CM7)</f>
        <v>63.22</v>
      </c>
      <c r="CN6" s="22">
        <f t="shared" si="10"/>
        <v>62.64</v>
      </c>
      <c r="CO6" s="22">
        <f t="shared" si="10"/>
        <v>64.400000000000006</v>
      </c>
      <c r="CP6" s="22">
        <f t="shared" si="10"/>
        <v>68.040000000000006</v>
      </c>
      <c r="CQ6" s="22">
        <f t="shared" si="10"/>
        <v>57.3</v>
      </c>
      <c r="CR6" s="22">
        <f t="shared" si="10"/>
        <v>56.76</v>
      </c>
      <c r="CS6" s="22">
        <f t="shared" si="10"/>
        <v>56.04</v>
      </c>
      <c r="CT6" s="22">
        <f t="shared" si="10"/>
        <v>58.52</v>
      </c>
      <c r="CU6" s="22">
        <f t="shared" si="10"/>
        <v>58.88</v>
      </c>
      <c r="CV6" s="21" t="str">
        <f>IF(CV7="","",IF(CV7="-","【-】","【"&amp;SUBSTITUTE(TEXT(CV7,"#,##0.00"),"-","△")&amp;"】"))</f>
        <v>【56.42】</v>
      </c>
      <c r="CW6" s="22">
        <f>IF(CW7="",NA(),CW7)</f>
        <v>75.84</v>
      </c>
      <c r="CX6" s="22">
        <f t="shared" ref="CX6:DF6" si="11">IF(CX7="",NA(),CX7)</f>
        <v>73</v>
      </c>
      <c r="CY6" s="22">
        <f t="shared" si="11"/>
        <v>72.09</v>
      </c>
      <c r="CZ6" s="22">
        <f t="shared" si="11"/>
        <v>71.03</v>
      </c>
      <c r="DA6" s="22">
        <f t="shared" si="11"/>
        <v>66.87</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14681</v>
      </c>
      <c r="D7" s="24">
        <v>47</v>
      </c>
      <c r="E7" s="24">
        <v>1</v>
      </c>
      <c r="F7" s="24">
        <v>0</v>
      </c>
      <c r="G7" s="24">
        <v>0</v>
      </c>
      <c r="H7" s="24" t="s">
        <v>96</v>
      </c>
      <c r="I7" s="24" t="s">
        <v>97</v>
      </c>
      <c r="J7" s="24" t="s">
        <v>98</v>
      </c>
      <c r="K7" s="24" t="s">
        <v>99</v>
      </c>
      <c r="L7" s="24" t="s">
        <v>100</v>
      </c>
      <c r="M7" s="24" t="s">
        <v>101</v>
      </c>
      <c r="N7" s="25" t="s">
        <v>102</v>
      </c>
      <c r="O7" s="25" t="s">
        <v>103</v>
      </c>
      <c r="P7" s="25">
        <v>93.86</v>
      </c>
      <c r="Q7" s="25">
        <v>4873</v>
      </c>
      <c r="R7" s="25">
        <v>3098</v>
      </c>
      <c r="S7" s="25">
        <v>644.20000000000005</v>
      </c>
      <c r="T7" s="25">
        <v>4.8099999999999996</v>
      </c>
      <c r="U7" s="25">
        <v>2859</v>
      </c>
      <c r="V7" s="25">
        <v>29.99</v>
      </c>
      <c r="W7" s="25">
        <v>95.33</v>
      </c>
      <c r="X7" s="25">
        <v>106.52</v>
      </c>
      <c r="Y7" s="25">
        <v>103.87</v>
      </c>
      <c r="Z7" s="25">
        <v>103.69</v>
      </c>
      <c r="AA7" s="25">
        <v>110.17</v>
      </c>
      <c r="AB7" s="25">
        <v>101.49</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30.76</v>
      </c>
      <c r="BF7" s="25">
        <v>39.119999999999997</v>
      </c>
      <c r="BG7" s="25">
        <v>39.5</v>
      </c>
      <c r="BH7" s="25">
        <v>37.43</v>
      </c>
      <c r="BI7" s="25">
        <v>115.04</v>
      </c>
      <c r="BJ7" s="25">
        <v>1061.58</v>
      </c>
      <c r="BK7" s="25">
        <v>1007.7</v>
      </c>
      <c r="BL7" s="25">
        <v>1018.52</v>
      </c>
      <c r="BM7" s="25">
        <v>949.61</v>
      </c>
      <c r="BN7" s="25">
        <v>918.84</v>
      </c>
      <c r="BO7" s="25">
        <v>940.88</v>
      </c>
      <c r="BP7" s="25">
        <v>104.91</v>
      </c>
      <c r="BQ7" s="25">
        <v>99.81</v>
      </c>
      <c r="BR7" s="25">
        <v>83.3</v>
      </c>
      <c r="BS7" s="25">
        <v>101.92</v>
      </c>
      <c r="BT7" s="25">
        <v>101.14</v>
      </c>
      <c r="BU7" s="25">
        <v>58.52</v>
      </c>
      <c r="BV7" s="25">
        <v>59.22</v>
      </c>
      <c r="BW7" s="25">
        <v>58.79</v>
      </c>
      <c r="BX7" s="25">
        <v>58.41</v>
      </c>
      <c r="BY7" s="25">
        <v>58.27</v>
      </c>
      <c r="BZ7" s="25">
        <v>54.59</v>
      </c>
      <c r="CA7" s="25">
        <v>227.49</v>
      </c>
      <c r="CB7" s="25">
        <v>238.55</v>
      </c>
      <c r="CC7" s="25">
        <v>288.57</v>
      </c>
      <c r="CD7" s="25">
        <v>239.02</v>
      </c>
      <c r="CE7" s="25">
        <v>239.56</v>
      </c>
      <c r="CF7" s="25">
        <v>296.3</v>
      </c>
      <c r="CG7" s="25">
        <v>292.89999999999998</v>
      </c>
      <c r="CH7" s="25">
        <v>298.25</v>
      </c>
      <c r="CI7" s="25">
        <v>303.27999999999997</v>
      </c>
      <c r="CJ7" s="25">
        <v>303.81</v>
      </c>
      <c r="CK7" s="25">
        <v>301.2</v>
      </c>
      <c r="CL7" s="25">
        <v>62.84</v>
      </c>
      <c r="CM7" s="25">
        <v>63.22</v>
      </c>
      <c r="CN7" s="25">
        <v>62.64</v>
      </c>
      <c r="CO7" s="25">
        <v>64.400000000000006</v>
      </c>
      <c r="CP7" s="25">
        <v>68.040000000000006</v>
      </c>
      <c r="CQ7" s="25">
        <v>57.3</v>
      </c>
      <c r="CR7" s="25">
        <v>56.76</v>
      </c>
      <c r="CS7" s="25">
        <v>56.04</v>
      </c>
      <c r="CT7" s="25">
        <v>58.52</v>
      </c>
      <c r="CU7" s="25">
        <v>58.88</v>
      </c>
      <c r="CV7" s="25">
        <v>56.42</v>
      </c>
      <c r="CW7" s="25">
        <v>75.84</v>
      </c>
      <c r="CX7" s="25">
        <v>73</v>
      </c>
      <c r="CY7" s="25">
        <v>72.09</v>
      </c>
      <c r="CZ7" s="25">
        <v>71.03</v>
      </c>
      <c r="DA7" s="25">
        <v>66.87</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2022-12-01T01:08:10Z</dcterms:created>
  <dcterms:modified xsi:type="dcterms:W3CDTF">2023-02-07T04:33:40Z</dcterms:modified>
  <cp:category/>
</cp:coreProperties>
</file>